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adigital.sharepoint.com/sites/Researchteam/Projects/Future Health Challenges - PH projections/Smoking/"/>
    </mc:Choice>
  </mc:AlternateContent>
  <xr:revisionPtr revIDLastSave="607" documentId="13_ncr:40009_{9649C0C2-16A2-43B5-9FAD-3F18D8B12C51}" xr6:coauthVersionLast="47" xr6:coauthVersionMax="47" xr10:uidLastSave="{1A32AA1A-53C5-4049-8E4A-EAF21ABD6F0D}"/>
  <bookViews>
    <workbookView xWindow="-110" yWindow="-110" windowWidth="19420" windowHeight="10420" tabRatio="782" xr2:uid="{00000000-000D-0000-FFFF-FFFF00000000}"/>
  </bookViews>
  <sheets>
    <sheet name="LA Selector" sheetId="7" r:id="rId1"/>
    <sheet name="Selected data" sheetId="6" state="hidden" r:id="rId2"/>
    <sheet name="Overall Results" sheetId="8" r:id="rId3"/>
    <sheet name="Forecasts" sheetId="5" r:id="rId4"/>
  </sheets>
  <externalReferences>
    <externalReference r:id="rId5"/>
    <externalReference r:id="rId6"/>
    <externalReference r:id="rId7"/>
  </externalReferences>
  <definedNames>
    <definedName name="_xlnm._FilterDatabase" localSheetId="3" hidden="1">Forecasts!$B$1:$S$451</definedName>
    <definedName name="Admissions">INDIRECT("'CSV 4.4'!$A$1:$H$"&amp;COUNTA(#REF!))</definedName>
    <definedName name="all">#REF!</definedName>
    <definedName name="Amb" localSheetId="0">#REF!</definedName>
    <definedName name="Amb">#REF!</definedName>
    <definedName name="array" localSheetId="0">#REF!</definedName>
    <definedName name="array">#REF!</definedName>
    <definedName name="cod" localSheetId="0">#REF!</definedName>
    <definedName name="cod">#REF!</definedName>
    <definedName name="Codelist" localSheetId="0">#REF!</definedName>
    <definedName name="Codelist">#REF!</definedName>
    <definedName name="Conrad1" localSheetId="0">#REF!</definedName>
    <definedName name="Conrad1">#REF!</definedName>
    <definedName name="Current" localSheetId="0">#REF!</definedName>
    <definedName name="Current">#REF!</definedName>
    <definedName name="Deaths">INDIRECT("'CSV 4.6'!$A$2:$H$"&amp;COUNTA('[1]CSV 4.6'!$A:$A))</definedName>
    <definedName name="DropdownList">OFFSET([2]Datafile!$Q$2,0,0,[2]Datafile!$R$1,1)</definedName>
    <definedName name="GPRecData" localSheetId="0">#REF!</definedName>
    <definedName name="GPRecData">#REF!</definedName>
    <definedName name="HTML_CodePage" hidden="1">1252</definedName>
    <definedName name="HTML_Control" localSheetId="0" hidden="1">{"'Trust by name'!$A$6:$E$350","'Trust by name'!$A$1:$D$348"}</definedName>
    <definedName name="HTML_Control" hidden="1">{"'Trust by name'!$A$6:$E$350","'Trust by name'!$A$1:$D$348"}</definedName>
    <definedName name="HTML_Description" hidden="1">""</definedName>
    <definedName name="HTML_Email" hidden="1">""</definedName>
    <definedName name="HTML_Header" hidden="1">"Trust by name"</definedName>
    <definedName name="HTML_LastUpdate" hidden="1">"22/03/2001"</definedName>
    <definedName name="HTML_LineAfter" hidden="1">FALSE</definedName>
    <definedName name="HTML_LineBefore" hidden="1">FALSE</definedName>
    <definedName name="HTML_Name" hidden="1">"OISIII"</definedName>
    <definedName name="HTML_OBDlg2" hidden="1">TRUE</definedName>
    <definedName name="HTML_OBDlg4" hidden="1">TRUE</definedName>
    <definedName name="HTML_OS" hidden="1">0</definedName>
    <definedName name="HTML_PathFile" hidden="1">"G:\ACTIVITY\HELP\DTPANIC\2001-02\MyHTML.htm"</definedName>
    <definedName name="HTML_Title" hidden="1">"Section 1"</definedName>
    <definedName name="list">#REF!</definedName>
    <definedName name="list1" localSheetId="0">#REF!</definedName>
    <definedName name="list1">#REF!</definedName>
    <definedName name="list2" localSheetId="0">#REF!</definedName>
    <definedName name="list2">#REF!</definedName>
    <definedName name="list3" localSheetId="0">#REF!</definedName>
    <definedName name="list3">#REF!</definedName>
    <definedName name="list4" localSheetId="0">#REF!</definedName>
    <definedName name="list4">#REF!</definedName>
    <definedName name="LISTCLOSE" localSheetId="0">#REF!</definedName>
    <definedName name="LISTCLOSE">#REF!</definedName>
    <definedName name="listHA" localSheetId="0">#REF!</definedName>
    <definedName name="listHA">#REF!</definedName>
    <definedName name="LISTNEW" localSheetId="0">#REF!</definedName>
    <definedName name="LISTNEW">#REF!</definedName>
    <definedName name="out" localSheetId="0">#REF!</definedName>
    <definedName name="out">#REF!</definedName>
    <definedName name="place" localSheetId="0">'[3]Sorted PCTs'!#REF!</definedName>
    <definedName name="place">'[3]Sorted PCTs'!#REF!</definedName>
    <definedName name="returned" localSheetId="0">#REF!</definedName>
    <definedName name="returned">#REF!</definedName>
    <definedName name="SatodData" localSheetId="0">#REF!</definedName>
    <definedName name="SatodData">#REF!</definedName>
    <definedName name="TableName">"Dummy"</definedName>
    <definedName name="tgt">#REF!</definedName>
    <definedName name="vic" localSheetId="0">#REF!</definedName>
    <definedName name="vic">#REF!</definedName>
    <definedName name="XXX" localSheetId="0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8" l="1"/>
  <c r="I4" i="8"/>
  <c r="H4" i="8"/>
  <c r="G4" i="8"/>
  <c r="F4" i="8"/>
  <c r="C9" i="7"/>
  <c r="K17" i="6"/>
  <c r="K16" i="6"/>
  <c r="K15" i="6"/>
  <c r="B5" i="7"/>
  <c r="C20" i="7" s="1"/>
  <c r="E3" i="7" l="1"/>
  <c r="C21" i="7"/>
  <c r="E9" i="7"/>
  <c r="F9" i="7"/>
  <c r="D9" i="7"/>
  <c r="B3" i="6"/>
  <c r="B4" i="6" s="1"/>
  <c r="C15" i="7"/>
  <c r="B8" i="7"/>
  <c r="L9" i="6" l="1"/>
  <c r="M9" i="6"/>
  <c r="N9" i="6"/>
  <c r="O9" i="6"/>
  <c r="B6" i="6"/>
  <c r="L11" i="6" l="1"/>
  <c r="O11" i="6"/>
  <c r="M11" i="6"/>
  <c r="N11" i="6"/>
  <c r="C8" i="6"/>
  <c r="G8" i="6"/>
  <c r="F8" i="6"/>
  <c r="E8" i="6"/>
  <c r="D8" i="6"/>
  <c r="K8" i="6"/>
  <c r="C8" i="7" s="1"/>
  <c r="J8" i="6"/>
  <c r="I8" i="6"/>
  <c r="H8" i="6"/>
  <c r="B5" i="6"/>
  <c r="K11" i="6" l="1"/>
  <c r="K9" i="6"/>
  <c r="K10" i="6"/>
  <c r="N10" i="6"/>
  <c r="L10" i="6"/>
  <c r="M10" i="6"/>
  <c r="O10" i="6"/>
  <c r="F8" i="7" l="1"/>
  <c r="E8" i="7"/>
  <c r="C19" i="7" s="1"/>
  <c r="G8" i="7"/>
  <c r="D8" i="7"/>
</calcChain>
</file>

<file path=xl/sharedStrings.xml><?xml version="1.0" encoding="utf-8"?>
<sst xmlns="http://schemas.openxmlformats.org/spreadsheetml/2006/main" count="3762" uniqueCount="934">
  <si>
    <t>Barking and Dagenham</t>
  </si>
  <si>
    <t>E09000002</t>
  </si>
  <si>
    <t>Barnet</t>
  </si>
  <si>
    <t>E09000003</t>
  </si>
  <si>
    <t>Barnsley</t>
  </si>
  <si>
    <t>E08000016</t>
  </si>
  <si>
    <t>Bath and North East Somerset</t>
  </si>
  <si>
    <t>E06000022</t>
  </si>
  <si>
    <t>Bedford Borough</t>
  </si>
  <si>
    <t>E06000055</t>
  </si>
  <si>
    <t>Bexley</t>
  </si>
  <si>
    <t>E09000004</t>
  </si>
  <si>
    <t>Birmingham</t>
  </si>
  <si>
    <t>E08000025</t>
  </si>
  <si>
    <t>Blackburn with Darwen</t>
  </si>
  <si>
    <t>E06000008</t>
  </si>
  <si>
    <t>Blackpool</t>
  </si>
  <si>
    <t>E06000009</t>
  </si>
  <si>
    <t>Bolton</t>
  </si>
  <si>
    <t>E08000001</t>
  </si>
  <si>
    <t>E06000058</t>
  </si>
  <si>
    <t>Bracknell Forest</t>
  </si>
  <si>
    <t>E06000036</t>
  </si>
  <si>
    <t>Bradford</t>
  </si>
  <si>
    <t>E08000032</t>
  </si>
  <si>
    <t>Brent</t>
  </si>
  <si>
    <t>E09000005</t>
  </si>
  <si>
    <t>Brighton and Hove</t>
  </si>
  <si>
    <t>E06000043</t>
  </si>
  <si>
    <t>Bristol</t>
  </si>
  <si>
    <t>E06000023</t>
  </si>
  <si>
    <t>Bromley</t>
  </si>
  <si>
    <t>E09000006</t>
  </si>
  <si>
    <t>Bury</t>
  </si>
  <si>
    <t>E08000002</t>
  </si>
  <si>
    <t>Calderdale</t>
  </si>
  <si>
    <t>E08000033</t>
  </si>
  <si>
    <t>Cambridgeshire</t>
  </si>
  <si>
    <t>E10000003</t>
  </si>
  <si>
    <t>Camden</t>
  </si>
  <si>
    <t>E09000007</t>
  </si>
  <si>
    <t>Central Bedfordshire</t>
  </si>
  <si>
    <t>E06000056</t>
  </si>
  <si>
    <t>Cheshire East</t>
  </si>
  <si>
    <t>E06000049</t>
  </si>
  <si>
    <t>Cheshire West and Chester</t>
  </si>
  <si>
    <t>E06000050</t>
  </si>
  <si>
    <t>Cornwall</t>
  </si>
  <si>
    <t>E06000052</t>
  </si>
  <si>
    <t>Coventry</t>
  </si>
  <si>
    <t>E08000026</t>
  </si>
  <si>
    <t>Croydon</t>
  </si>
  <si>
    <t>E09000008</t>
  </si>
  <si>
    <t>Cumbria</t>
  </si>
  <si>
    <t>E10000006</t>
  </si>
  <si>
    <t>Darlington</t>
  </si>
  <si>
    <t>E06000005</t>
  </si>
  <si>
    <t>Derby</t>
  </si>
  <si>
    <t>E06000015</t>
  </si>
  <si>
    <t>Derbyshire</t>
  </si>
  <si>
    <t>E10000007</t>
  </si>
  <si>
    <t>Devon</t>
  </si>
  <si>
    <t>E10000008</t>
  </si>
  <si>
    <t>Doncaster</t>
  </si>
  <si>
    <t>E08000017</t>
  </si>
  <si>
    <t>E06000059</t>
  </si>
  <si>
    <t>Dudley</t>
  </si>
  <si>
    <t>E08000027</t>
  </si>
  <si>
    <t>Durham</t>
  </si>
  <si>
    <t>E06000047</t>
  </si>
  <si>
    <t>Ealing</t>
  </si>
  <si>
    <t>E09000009</t>
  </si>
  <si>
    <t>East Riding of Yorkshire</t>
  </si>
  <si>
    <t>E06000011</t>
  </si>
  <si>
    <t>East Sussex</t>
  </si>
  <si>
    <t>E10000011</t>
  </si>
  <si>
    <t>Enfield</t>
  </si>
  <si>
    <t>E09000010</t>
  </si>
  <si>
    <t>Essex</t>
  </si>
  <si>
    <t>E10000012</t>
  </si>
  <si>
    <t>Gateshead</t>
  </si>
  <si>
    <t>E08000037</t>
  </si>
  <si>
    <t>Gloucestershire</t>
  </si>
  <si>
    <t>E10000013</t>
  </si>
  <si>
    <t>Greenwich</t>
  </si>
  <si>
    <t>E09000011</t>
  </si>
  <si>
    <t>Hackney</t>
  </si>
  <si>
    <t>E09000012</t>
  </si>
  <si>
    <t>Halton</t>
  </si>
  <si>
    <t>E06000006</t>
  </si>
  <si>
    <t>Hammersmith and Fulham</t>
  </si>
  <si>
    <t>E09000013</t>
  </si>
  <si>
    <t>Hampshire</t>
  </si>
  <si>
    <t>E10000014</t>
  </si>
  <si>
    <t>Haringey</t>
  </si>
  <si>
    <t>E09000014</t>
  </si>
  <si>
    <t>Harrow</t>
  </si>
  <si>
    <t>E09000015</t>
  </si>
  <si>
    <t>Hartlepool</t>
  </si>
  <si>
    <t>E06000001</t>
  </si>
  <si>
    <t>Havering</t>
  </si>
  <si>
    <t>E09000016</t>
  </si>
  <si>
    <t>Herefordshire</t>
  </si>
  <si>
    <t>E06000019</t>
  </si>
  <si>
    <t>Hertfordshire</t>
  </si>
  <si>
    <t>E10000015</t>
  </si>
  <si>
    <t>Hillingdon</t>
  </si>
  <si>
    <t>E09000017</t>
  </si>
  <si>
    <t>Hounslow</t>
  </si>
  <si>
    <t>E09000018</t>
  </si>
  <si>
    <t>Isle of Wight</t>
  </si>
  <si>
    <t>E06000046</t>
  </si>
  <si>
    <t>Islington</t>
  </si>
  <si>
    <t>E09000019</t>
  </si>
  <si>
    <t>Kensington and Chelsea</t>
  </si>
  <si>
    <t>E09000020</t>
  </si>
  <si>
    <t>Kent</t>
  </si>
  <si>
    <t>E10000016</t>
  </si>
  <si>
    <t>Kingston upon Hull</t>
  </si>
  <si>
    <t>E06000010</t>
  </si>
  <si>
    <t>Kingston upon Thames</t>
  </si>
  <si>
    <t>E09000021</t>
  </si>
  <si>
    <t>Kirklees</t>
  </si>
  <si>
    <t>E08000034</t>
  </si>
  <si>
    <t>Knowsley</t>
  </si>
  <si>
    <t>E08000011</t>
  </si>
  <si>
    <t>Lambeth</t>
  </si>
  <si>
    <t>E09000022</t>
  </si>
  <si>
    <t>Lancashire</t>
  </si>
  <si>
    <t>E10000017</t>
  </si>
  <si>
    <t>Leeds</t>
  </si>
  <si>
    <t>E08000035</t>
  </si>
  <si>
    <t>Leicester</t>
  </si>
  <si>
    <t>E06000016</t>
  </si>
  <si>
    <t>Leicestershire</t>
  </si>
  <si>
    <t>E10000018</t>
  </si>
  <si>
    <t>Lewisham</t>
  </si>
  <si>
    <t>E09000023</t>
  </si>
  <si>
    <t>Lincolnshire</t>
  </si>
  <si>
    <t>E10000019</t>
  </si>
  <si>
    <t>Liverpool</t>
  </si>
  <si>
    <t>E08000012</t>
  </si>
  <si>
    <t>Luton</t>
  </si>
  <si>
    <t>E06000032</t>
  </si>
  <si>
    <t>Manchester</t>
  </si>
  <si>
    <t>E08000003</t>
  </si>
  <si>
    <t>Medway</t>
  </si>
  <si>
    <t>E06000035</t>
  </si>
  <si>
    <t>Merton</t>
  </si>
  <si>
    <t>E09000024</t>
  </si>
  <si>
    <t>Middlesbrough</t>
  </si>
  <si>
    <t>E06000002</t>
  </si>
  <si>
    <t>Milton Keynes</t>
  </si>
  <si>
    <t>E06000042</t>
  </si>
  <si>
    <t>Newcastle upon Tyne</t>
  </si>
  <si>
    <t>E08000021</t>
  </si>
  <si>
    <t>Newham</t>
  </si>
  <si>
    <t>E09000025</t>
  </si>
  <si>
    <t>Norfolk</t>
  </si>
  <si>
    <t>E10000020</t>
  </si>
  <si>
    <t>North East Lincolnshire</t>
  </si>
  <si>
    <t>E06000012</t>
  </si>
  <si>
    <t>North Lincolnshire</t>
  </si>
  <si>
    <t>E06000013</t>
  </si>
  <si>
    <t>North Somerset</t>
  </si>
  <si>
    <t>E06000024</t>
  </si>
  <si>
    <t>North Tyneside</t>
  </si>
  <si>
    <t>E08000022</t>
  </si>
  <si>
    <t>North Yorkshire</t>
  </si>
  <si>
    <t>E10000023</t>
  </si>
  <si>
    <t>Northumberland</t>
  </si>
  <si>
    <t>E06000057</t>
  </si>
  <si>
    <t>Nottingham</t>
  </si>
  <si>
    <t>E06000018</t>
  </si>
  <si>
    <t>Nottinghamshire</t>
  </si>
  <si>
    <t>E10000024</t>
  </si>
  <si>
    <t>Oldham</t>
  </si>
  <si>
    <t>E08000004</t>
  </si>
  <si>
    <t>Oxfordshire</t>
  </si>
  <si>
    <t>E10000025</t>
  </si>
  <si>
    <t>Peterborough</t>
  </si>
  <si>
    <t>E06000031</t>
  </si>
  <si>
    <t>Plymouth</t>
  </si>
  <si>
    <t>E06000026</t>
  </si>
  <si>
    <t>Portsmouth</t>
  </si>
  <si>
    <t>E06000044</t>
  </si>
  <si>
    <t>Reading</t>
  </si>
  <si>
    <t>E06000038</t>
  </si>
  <si>
    <t>Redbridge</t>
  </si>
  <si>
    <t>E09000026</t>
  </si>
  <si>
    <t>Redcar and Cleveland</t>
  </si>
  <si>
    <t>E06000003</t>
  </si>
  <si>
    <t>Richmond upon Thames</t>
  </si>
  <si>
    <t>E09000027</t>
  </si>
  <si>
    <t>Rochdale</t>
  </si>
  <si>
    <t>E08000005</t>
  </si>
  <si>
    <t>Rotherham</t>
  </si>
  <si>
    <t>E08000018</t>
  </si>
  <si>
    <t>Rutland</t>
  </si>
  <si>
    <t>E06000017</t>
  </si>
  <si>
    <t>Salford</t>
  </si>
  <si>
    <t>E08000006</t>
  </si>
  <si>
    <t>Sandwell</t>
  </si>
  <si>
    <t>E08000028</t>
  </si>
  <si>
    <t>Sefton</t>
  </si>
  <si>
    <t>E08000014</t>
  </si>
  <si>
    <t>Sheffield</t>
  </si>
  <si>
    <t>E08000019</t>
  </si>
  <si>
    <t>Shropshire</t>
  </si>
  <si>
    <t>E06000051</t>
  </si>
  <si>
    <t>Slough</t>
  </si>
  <si>
    <t>E06000039</t>
  </si>
  <si>
    <t>Solihull</t>
  </si>
  <si>
    <t>E08000029</t>
  </si>
  <si>
    <t>Somerset</t>
  </si>
  <si>
    <t>E10000027</t>
  </si>
  <si>
    <t>South Gloucestershire</t>
  </si>
  <si>
    <t>E06000025</t>
  </si>
  <si>
    <t>South Tyneside</t>
  </si>
  <si>
    <t>E08000023</t>
  </si>
  <si>
    <t>Southampton</t>
  </si>
  <si>
    <t>E06000045</t>
  </si>
  <si>
    <t>Southend-on-Sea</t>
  </si>
  <si>
    <t>E06000033</t>
  </si>
  <si>
    <t>Southwark</t>
  </si>
  <si>
    <t>E09000028</t>
  </si>
  <si>
    <t>St. Helens</t>
  </si>
  <si>
    <t>E08000013</t>
  </si>
  <si>
    <t>Staffordshire</t>
  </si>
  <si>
    <t>E10000028</t>
  </si>
  <si>
    <t>Stockport</t>
  </si>
  <si>
    <t>E08000007</t>
  </si>
  <si>
    <t>Stockton-on-Tees</t>
  </si>
  <si>
    <t>E06000004</t>
  </si>
  <si>
    <t>Stoke-on-Trent</t>
  </si>
  <si>
    <t>E06000021</t>
  </si>
  <si>
    <t>Suffolk</t>
  </si>
  <si>
    <t>E10000029</t>
  </si>
  <si>
    <t>Sunderland</t>
  </si>
  <si>
    <t>E08000024</t>
  </si>
  <si>
    <t>Surrey</t>
  </si>
  <si>
    <t>E10000030</t>
  </si>
  <si>
    <t>Sutton</t>
  </si>
  <si>
    <t>E09000029</t>
  </si>
  <si>
    <t>Swindon</t>
  </si>
  <si>
    <t>E06000030</t>
  </si>
  <si>
    <t>Tameside</t>
  </si>
  <si>
    <t>E08000008</t>
  </si>
  <si>
    <t>Telford and Wrekin</t>
  </si>
  <si>
    <t>E06000020</t>
  </si>
  <si>
    <t>Thurrock</t>
  </si>
  <si>
    <t>E06000034</t>
  </si>
  <si>
    <t>Torbay</t>
  </si>
  <si>
    <t>E06000027</t>
  </si>
  <si>
    <t>Tower Hamlets</t>
  </si>
  <si>
    <t>E09000030</t>
  </si>
  <si>
    <t>Trafford</t>
  </si>
  <si>
    <t>E08000009</t>
  </si>
  <si>
    <t>Wakefield</t>
  </si>
  <si>
    <t>E08000036</t>
  </si>
  <si>
    <t>Walsall</t>
  </si>
  <si>
    <t>E08000030</t>
  </si>
  <si>
    <t>Waltham Forest</t>
  </si>
  <si>
    <t>E09000031</t>
  </si>
  <si>
    <t>Wandsworth</t>
  </si>
  <si>
    <t>E09000032</t>
  </si>
  <si>
    <t>Warrington</t>
  </si>
  <si>
    <t>E06000007</t>
  </si>
  <si>
    <t>Warwickshire</t>
  </si>
  <si>
    <t>E10000031</t>
  </si>
  <si>
    <t>West Berkshire</t>
  </si>
  <si>
    <t>E06000037</t>
  </si>
  <si>
    <t>West Sussex</t>
  </si>
  <si>
    <t>E10000032</t>
  </si>
  <si>
    <t>Westminster</t>
  </si>
  <si>
    <t>E09000033</t>
  </si>
  <si>
    <t>Wigan</t>
  </si>
  <si>
    <t>E08000010</t>
  </si>
  <si>
    <t>Wiltshire</t>
  </si>
  <si>
    <t>E06000054</t>
  </si>
  <si>
    <t>Windsor and Maidenhead</t>
  </si>
  <si>
    <t>E06000040</t>
  </si>
  <si>
    <t>Wirral</t>
  </si>
  <si>
    <t>E08000015</t>
  </si>
  <si>
    <t>Wokingham</t>
  </si>
  <si>
    <t>E06000041</t>
  </si>
  <si>
    <t>Wolverhampton</t>
  </si>
  <si>
    <t>E08000031</t>
  </si>
  <si>
    <t>Worcestershire</t>
  </si>
  <si>
    <t>E10000034</t>
  </si>
  <si>
    <t>York</t>
  </si>
  <si>
    <t>E06000014</t>
  </si>
  <si>
    <t>E10000002</t>
  </si>
  <si>
    <t>E10000021</t>
  </si>
  <si>
    <t>Buckinghamshire County / Unitary</t>
  </si>
  <si>
    <t>Dorset County / Unitary</t>
  </si>
  <si>
    <t>England</t>
  </si>
  <si>
    <t>E92000001</t>
  </si>
  <si>
    <t>Name</t>
  </si>
  <si>
    <t>Code</t>
  </si>
  <si>
    <t>Bournemouth / BCP</t>
  </si>
  <si>
    <t>Northamptonshire County / Unitaries</t>
  </si>
  <si>
    <t/>
  </si>
  <si>
    <t>2030 rank</t>
  </si>
  <si>
    <t>Select local authority:</t>
  </si>
  <si>
    <t>Smoking Prevalence, 18+</t>
  </si>
  <si>
    <t>Current</t>
  </si>
  <si>
    <t>Projected</t>
  </si>
  <si>
    <t>Upper Confidence Interval</t>
  </si>
  <si>
    <t>Lower Confidence Interval</t>
  </si>
  <si>
    <t>Data for England</t>
  </si>
  <si>
    <t>(excl. City of London &amp; Scilly)</t>
  </si>
  <si>
    <t>Please note: projected lines appear steeper than historical lines because they cover a more condensed time period.</t>
  </si>
  <si>
    <t>Historical figures</t>
  </si>
  <si>
    <t>Projected figures</t>
  </si>
  <si>
    <t>Confidence intervals</t>
  </si>
  <si>
    <t>2030 Ranking:</t>
  </si>
  <si>
    <t>(Out of 149)</t>
  </si>
  <si>
    <t>Smokers, % of adults</t>
  </si>
  <si>
    <t>Set to reach target?</t>
  </si>
  <si>
    <t>IMD quartile rank</t>
  </si>
  <si>
    <t>IMD Health quartile rank</t>
  </si>
  <si>
    <t>No. of local authority areas with data avilable:</t>
  </si>
  <si>
    <t>No. Smokefree</t>
  </si>
  <si>
    <t>No. Not smokefree</t>
  </si>
  <si>
    <t>% Smokefree</t>
  </si>
  <si>
    <t>% Not smokefree</t>
  </si>
  <si>
    <t>England prevalence</t>
  </si>
  <si>
    <t>IMD Top Quartile</t>
  </si>
  <si>
    <t>Overall</t>
  </si>
  <si>
    <t>IMD Health Top Quartile</t>
  </si>
  <si>
    <t>E09000002U</t>
  </si>
  <si>
    <t>E09000002L</t>
  </si>
  <si>
    <t>E09000003U</t>
  </si>
  <si>
    <t>E09000003L</t>
  </si>
  <si>
    <t>E08000016U</t>
  </si>
  <si>
    <t>E08000016L</t>
  </si>
  <si>
    <t>E06000022U</t>
  </si>
  <si>
    <t>E06000022L</t>
  </si>
  <si>
    <t>E06000055U</t>
  </si>
  <si>
    <t>E06000055L</t>
  </si>
  <si>
    <t>E09000004U</t>
  </si>
  <si>
    <t>E09000004L</t>
  </si>
  <si>
    <t>E08000025U</t>
  </si>
  <si>
    <t>E08000025L</t>
  </si>
  <si>
    <t>E06000008U</t>
  </si>
  <si>
    <t>E06000008L</t>
  </si>
  <si>
    <t>E06000009U</t>
  </si>
  <si>
    <t>E06000009L</t>
  </si>
  <si>
    <t>E08000001U</t>
  </si>
  <si>
    <t>E08000001L</t>
  </si>
  <si>
    <t>E06000058U</t>
  </si>
  <si>
    <t>E06000058L</t>
  </si>
  <si>
    <t>E06000036U</t>
  </si>
  <si>
    <t>E06000036L</t>
  </si>
  <si>
    <t>E08000032U</t>
  </si>
  <si>
    <t>E08000032L</t>
  </si>
  <si>
    <t>E09000005U</t>
  </si>
  <si>
    <t>E09000005L</t>
  </si>
  <si>
    <t>E06000043U</t>
  </si>
  <si>
    <t>E06000043L</t>
  </si>
  <si>
    <t>E06000023U</t>
  </si>
  <si>
    <t>E06000023L</t>
  </si>
  <si>
    <t>E09000006U</t>
  </si>
  <si>
    <t>E09000006L</t>
  </si>
  <si>
    <t>E10000002U</t>
  </si>
  <si>
    <t>E10000002L</t>
  </si>
  <si>
    <t>E08000002U</t>
  </si>
  <si>
    <t>E08000002L</t>
  </si>
  <si>
    <t>E08000033U</t>
  </si>
  <si>
    <t>E08000033L</t>
  </si>
  <si>
    <t>E10000003U</t>
  </si>
  <si>
    <t>E10000003L</t>
  </si>
  <si>
    <t>E09000007U</t>
  </si>
  <si>
    <t>E09000007L</t>
  </si>
  <si>
    <t>E06000056U</t>
  </si>
  <si>
    <t>E06000056L</t>
  </si>
  <si>
    <t>E06000049U</t>
  </si>
  <si>
    <t>E06000049L</t>
  </si>
  <si>
    <t>E06000050U</t>
  </si>
  <si>
    <t>E06000050L</t>
  </si>
  <si>
    <t>E06000052U</t>
  </si>
  <si>
    <t>E06000052L</t>
  </si>
  <si>
    <t>E08000026U</t>
  </si>
  <si>
    <t>E08000026L</t>
  </si>
  <si>
    <t>E09000008U</t>
  </si>
  <si>
    <t>E09000008L</t>
  </si>
  <si>
    <t>E10000006U</t>
  </si>
  <si>
    <t>E10000006L</t>
  </si>
  <si>
    <t>E06000005U</t>
  </si>
  <si>
    <t>E06000005L</t>
  </si>
  <si>
    <t>E06000015U</t>
  </si>
  <si>
    <t>E06000015L</t>
  </si>
  <si>
    <t>E10000007U</t>
  </si>
  <si>
    <t>E10000007L</t>
  </si>
  <si>
    <t>E10000008U</t>
  </si>
  <si>
    <t>E10000008L</t>
  </si>
  <si>
    <t>E08000017U</t>
  </si>
  <si>
    <t>E08000017L</t>
  </si>
  <si>
    <t>E06000059U</t>
  </si>
  <si>
    <t>E06000059L</t>
  </si>
  <si>
    <t>E08000027U</t>
  </si>
  <si>
    <t>E08000027L</t>
  </si>
  <si>
    <t>E06000047U</t>
  </si>
  <si>
    <t>E06000047L</t>
  </si>
  <si>
    <t>E09000009U</t>
  </si>
  <si>
    <t>E09000009L</t>
  </si>
  <si>
    <t>E06000011U</t>
  </si>
  <si>
    <t>E06000011L</t>
  </si>
  <si>
    <t>E10000011U</t>
  </si>
  <si>
    <t>E10000011L</t>
  </si>
  <si>
    <t>E09000010U</t>
  </si>
  <si>
    <t>E09000010L</t>
  </si>
  <si>
    <t>E10000012U</t>
  </si>
  <si>
    <t>E10000012L</t>
  </si>
  <si>
    <t>E08000037U</t>
  </si>
  <si>
    <t>E08000037L</t>
  </si>
  <si>
    <t>E10000013U</t>
  </si>
  <si>
    <t>E10000013L</t>
  </si>
  <si>
    <t>E09000011U</t>
  </si>
  <si>
    <t>E09000011L</t>
  </si>
  <si>
    <t>E09000012U</t>
  </si>
  <si>
    <t>E09000012L</t>
  </si>
  <si>
    <t>E06000006U</t>
  </si>
  <si>
    <t>E06000006L</t>
  </si>
  <si>
    <t>E09000013U</t>
  </si>
  <si>
    <t>E09000013L</t>
  </si>
  <si>
    <t>E10000014U</t>
  </si>
  <si>
    <t>E10000014L</t>
  </si>
  <si>
    <t>E09000014U</t>
  </si>
  <si>
    <t>E09000014L</t>
  </si>
  <si>
    <t>E09000015U</t>
  </si>
  <si>
    <t>E09000015L</t>
  </si>
  <si>
    <t>E06000001U</t>
  </si>
  <si>
    <t>E06000001L</t>
  </si>
  <si>
    <t>E09000016U</t>
  </si>
  <si>
    <t>E09000016L</t>
  </si>
  <si>
    <t>E06000019U</t>
  </si>
  <si>
    <t>E06000019L</t>
  </si>
  <si>
    <t>E10000015U</t>
  </si>
  <si>
    <t>E10000015L</t>
  </si>
  <si>
    <t>E09000017U</t>
  </si>
  <si>
    <t>E09000017L</t>
  </si>
  <si>
    <t>E09000018U</t>
  </si>
  <si>
    <t>E09000018L</t>
  </si>
  <si>
    <t>E06000046U</t>
  </si>
  <si>
    <t>E06000046L</t>
  </si>
  <si>
    <t>E09000019U</t>
  </si>
  <si>
    <t>E09000019L</t>
  </si>
  <si>
    <t>E09000020U</t>
  </si>
  <si>
    <t>E09000020L</t>
  </si>
  <si>
    <t>E10000016U</t>
  </si>
  <si>
    <t>E10000016L</t>
  </si>
  <si>
    <t>E06000010U</t>
  </si>
  <si>
    <t>E06000010L</t>
  </si>
  <si>
    <t>E09000021U</t>
  </si>
  <si>
    <t>E09000021L</t>
  </si>
  <si>
    <t>E08000034U</t>
  </si>
  <si>
    <t>E08000034L</t>
  </si>
  <si>
    <t>E08000011U</t>
  </si>
  <si>
    <t>E08000011L</t>
  </si>
  <si>
    <t>E09000022U</t>
  </si>
  <si>
    <t>E09000022L</t>
  </si>
  <si>
    <t>E10000017U</t>
  </si>
  <si>
    <t>E10000017L</t>
  </si>
  <si>
    <t>E08000035U</t>
  </si>
  <si>
    <t>E08000035L</t>
  </si>
  <si>
    <t>E06000016U</t>
  </si>
  <si>
    <t>E06000016L</t>
  </si>
  <si>
    <t>E10000018U</t>
  </si>
  <si>
    <t>E10000018L</t>
  </si>
  <si>
    <t>E09000023U</t>
  </si>
  <si>
    <t>E09000023L</t>
  </si>
  <si>
    <t>E10000019U</t>
  </si>
  <si>
    <t>E10000019L</t>
  </si>
  <si>
    <t>E08000012U</t>
  </si>
  <si>
    <t>E08000012L</t>
  </si>
  <si>
    <t>E06000032U</t>
  </si>
  <si>
    <t>E06000032L</t>
  </si>
  <si>
    <t>E08000003U</t>
  </si>
  <si>
    <t>E08000003L</t>
  </si>
  <si>
    <t>E06000035U</t>
  </si>
  <si>
    <t>E06000035L</t>
  </si>
  <si>
    <t>E09000024U</t>
  </si>
  <si>
    <t>E09000024L</t>
  </si>
  <si>
    <t>E06000002U</t>
  </si>
  <si>
    <t>E06000002L</t>
  </si>
  <si>
    <t>E06000042U</t>
  </si>
  <si>
    <t>E06000042L</t>
  </si>
  <si>
    <t>E08000021U</t>
  </si>
  <si>
    <t>E08000021L</t>
  </si>
  <si>
    <t>E09000025U</t>
  </si>
  <si>
    <t>E09000025L</t>
  </si>
  <si>
    <t>E10000020U</t>
  </si>
  <si>
    <t>E10000020L</t>
  </si>
  <si>
    <t>E06000012U</t>
  </si>
  <si>
    <t>E06000012L</t>
  </si>
  <si>
    <t>E06000013U</t>
  </si>
  <si>
    <t>E06000013L</t>
  </si>
  <si>
    <t>E06000024U</t>
  </si>
  <si>
    <t>E06000024L</t>
  </si>
  <si>
    <t>E08000022U</t>
  </si>
  <si>
    <t>E08000022L</t>
  </si>
  <si>
    <t>E10000023U</t>
  </si>
  <si>
    <t>E10000023L</t>
  </si>
  <si>
    <t>E10000021U</t>
  </si>
  <si>
    <t>E10000021L</t>
  </si>
  <si>
    <t>E06000057U</t>
  </si>
  <si>
    <t>E06000057L</t>
  </si>
  <si>
    <t>E06000018U</t>
  </si>
  <si>
    <t>E06000018L</t>
  </si>
  <si>
    <t>E10000024U</t>
  </si>
  <si>
    <t>E10000024L</t>
  </si>
  <si>
    <t>E08000004U</t>
  </si>
  <si>
    <t>E08000004L</t>
  </si>
  <si>
    <t>E10000025U</t>
  </si>
  <si>
    <t>E10000025L</t>
  </si>
  <si>
    <t>E06000031U</t>
  </si>
  <si>
    <t>E06000031L</t>
  </si>
  <si>
    <t>E06000026U</t>
  </si>
  <si>
    <t>E06000026L</t>
  </si>
  <si>
    <t>E06000044U</t>
  </si>
  <si>
    <t>E06000044L</t>
  </si>
  <si>
    <t>E06000038U</t>
  </si>
  <si>
    <t>E06000038L</t>
  </si>
  <si>
    <t>E09000026U</t>
  </si>
  <si>
    <t>E09000026L</t>
  </si>
  <si>
    <t>E06000003U</t>
  </si>
  <si>
    <t>E06000003L</t>
  </si>
  <si>
    <t>E09000027U</t>
  </si>
  <si>
    <t>E09000027L</t>
  </si>
  <si>
    <t>E08000005U</t>
  </si>
  <si>
    <t>E08000005L</t>
  </si>
  <si>
    <t>E08000018U</t>
  </si>
  <si>
    <t>E08000018L</t>
  </si>
  <si>
    <t>E06000017U</t>
  </si>
  <si>
    <t>E06000017L</t>
  </si>
  <si>
    <t>E08000006U</t>
  </si>
  <si>
    <t>E08000006L</t>
  </si>
  <si>
    <t>E08000028U</t>
  </si>
  <si>
    <t>E08000028L</t>
  </si>
  <si>
    <t>E08000014U</t>
  </si>
  <si>
    <t>E08000014L</t>
  </si>
  <si>
    <t>E08000019U</t>
  </si>
  <si>
    <t>E08000019L</t>
  </si>
  <si>
    <t>E06000051U</t>
  </si>
  <si>
    <t>E06000051L</t>
  </si>
  <si>
    <t>E06000039U</t>
  </si>
  <si>
    <t>E06000039L</t>
  </si>
  <si>
    <t>E08000029U</t>
  </si>
  <si>
    <t>E08000029L</t>
  </si>
  <si>
    <t>E10000027U</t>
  </si>
  <si>
    <t>E10000027L</t>
  </si>
  <si>
    <t>E06000025U</t>
  </si>
  <si>
    <t>E06000025L</t>
  </si>
  <si>
    <t>E08000023U</t>
  </si>
  <si>
    <t>E08000023L</t>
  </si>
  <si>
    <t>E06000045U</t>
  </si>
  <si>
    <t>E06000045L</t>
  </si>
  <si>
    <t>E06000033U</t>
  </si>
  <si>
    <t>E06000033L</t>
  </si>
  <si>
    <t>E09000028U</t>
  </si>
  <si>
    <t>E09000028L</t>
  </si>
  <si>
    <t>E08000013U</t>
  </si>
  <si>
    <t>E08000013L</t>
  </si>
  <si>
    <t>E10000028U</t>
  </si>
  <si>
    <t>E10000028L</t>
  </si>
  <si>
    <t>E08000007U</t>
  </si>
  <si>
    <t>E08000007L</t>
  </si>
  <si>
    <t>E06000004U</t>
  </si>
  <si>
    <t>E06000004L</t>
  </si>
  <si>
    <t>E06000021U</t>
  </si>
  <si>
    <t>E06000021L</t>
  </si>
  <si>
    <t>E10000029U</t>
  </si>
  <si>
    <t>E10000029L</t>
  </si>
  <si>
    <t>E08000024U</t>
  </si>
  <si>
    <t>E08000024L</t>
  </si>
  <si>
    <t>E10000030U</t>
  </si>
  <si>
    <t>E10000030L</t>
  </si>
  <si>
    <t>E09000029U</t>
  </si>
  <si>
    <t>E09000029L</t>
  </si>
  <si>
    <t>E06000030U</t>
  </si>
  <si>
    <t>E06000030L</t>
  </si>
  <si>
    <t>E08000008U</t>
  </si>
  <si>
    <t>E08000008L</t>
  </si>
  <si>
    <t>E06000020U</t>
  </si>
  <si>
    <t>E06000020L</t>
  </si>
  <si>
    <t>E06000034U</t>
  </si>
  <si>
    <t>E06000034L</t>
  </si>
  <si>
    <t>E06000027U</t>
  </si>
  <si>
    <t>E06000027L</t>
  </si>
  <si>
    <t>E09000030U</t>
  </si>
  <si>
    <t>E09000030L</t>
  </si>
  <si>
    <t>E08000009U</t>
  </si>
  <si>
    <t>E08000009L</t>
  </si>
  <si>
    <t>E08000036U</t>
  </si>
  <si>
    <t>E08000036L</t>
  </si>
  <si>
    <t>E08000030U</t>
  </si>
  <si>
    <t>E08000030L</t>
  </si>
  <si>
    <t>E09000031U</t>
  </si>
  <si>
    <t>E09000031L</t>
  </si>
  <si>
    <t>E09000032U</t>
  </si>
  <si>
    <t>E09000032L</t>
  </si>
  <si>
    <t>E06000007U</t>
  </si>
  <si>
    <t>E06000007L</t>
  </si>
  <si>
    <t>E10000031U</t>
  </si>
  <si>
    <t>E10000031L</t>
  </si>
  <si>
    <t>E06000037U</t>
  </si>
  <si>
    <t>E06000037L</t>
  </si>
  <si>
    <t>E10000032U</t>
  </si>
  <si>
    <t>E10000032L</t>
  </si>
  <si>
    <t>E09000033U</t>
  </si>
  <si>
    <t>E09000033L</t>
  </si>
  <si>
    <t>E08000010U</t>
  </si>
  <si>
    <t>E08000010L</t>
  </si>
  <si>
    <t>E06000054U</t>
  </si>
  <si>
    <t>E06000054L</t>
  </si>
  <si>
    <t>E06000040U</t>
  </si>
  <si>
    <t>E06000040L</t>
  </si>
  <si>
    <t>E08000015U</t>
  </si>
  <si>
    <t>E08000015L</t>
  </si>
  <si>
    <t>E06000041U</t>
  </si>
  <si>
    <t>E06000041L</t>
  </si>
  <si>
    <t>E08000031U</t>
  </si>
  <si>
    <t>E08000031L</t>
  </si>
  <si>
    <t>E10000034U</t>
  </si>
  <si>
    <t>E10000034L</t>
  </si>
  <si>
    <t>E06000014U</t>
  </si>
  <si>
    <t>E06000014L</t>
  </si>
  <si>
    <t>Barking and Dagenham (Upper Confidence Interval)</t>
  </si>
  <si>
    <t>Barking and Dagenham (Lower Confidence Interval)</t>
  </si>
  <si>
    <t>Barnet (Upper Confidence Interval)</t>
  </si>
  <si>
    <t>Barnet (Lower Confidence Interval)</t>
  </si>
  <si>
    <t>Barnsley (Upper Confidence Interval)</t>
  </si>
  <si>
    <t>Barnsley (Lower Confidence Interval)</t>
  </si>
  <si>
    <t>Bath and North East Somerset (Upper Confidence Interval)</t>
  </si>
  <si>
    <t>Bath and North East Somerset (Lower Confidence Interval)</t>
  </si>
  <si>
    <t>Bedford Borough (Upper Confidence Interval)</t>
  </si>
  <si>
    <t>Bedford Borough (Lower Confidence Interval)</t>
  </si>
  <si>
    <t>Bexley (Upper Confidence Interval)</t>
  </si>
  <si>
    <t>Bexley (Lower Confidence Interval)</t>
  </si>
  <si>
    <t>Birmingham (Upper Confidence Interval)</t>
  </si>
  <si>
    <t>Birmingham (Lower Confidence Interval)</t>
  </si>
  <si>
    <t>Blackburn with Darwen (Upper Confidence Interval)</t>
  </si>
  <si>
    <t>Blackburn with Darwen (Lower Confidence Interval)</t>
  </si>
  <si>
    <t>Blackpool (Upper Confidence Interval)</t>
  </si>
  <si>
    <t>Blackpool (Lower Confidence Interval)</t>
  </si>
  <si>
    <t>Bolton (Upper Confidence Interval)</t>
  </si>
  <si>
    <t>Bolton (Lower Confidence Interval)</t>
  </si>
  <si>
    <t>Bournemouth / BCP (Upper Confidence Interval)</t>
  </si>
  <si>
    <t>Bournemouth / BCP (Lower Confidence Interval)</t>
  </si>
  <si>
    <t>Bracknell Forest (Upper Confidence Interval)</t>
  </si>
  <si>
    <t>Bracknell Forest (Lower Confidence Interval)</t>
  </si>
  <si>
    <t>Bradford (Upper Confidence Interval)</t>
  </si>
  <si>
    <t>Bradford (Lower Confidence Interval)</t>
  </si>
  <si>
    <t>Brent (Upper Confidence Interval)</t>
  </si>
  <si>
    <t>Brent (Lower Confidence Interval)</t>
  </si>
  <si>
    <t>Brighton and Hove (Upper Confidence Interval)</t>
  </si>
  <si>
    <t>Brighton and Hove (Lower Confidence Interval)</t>
  </si>
  <si>
    <t>Bristol (Upper Confidence Interval)</t>
  </si>
  <si>
    <t>Bristol (Lower Confidence Interval)</t>
  </si>
  <si>
    <t>Bromley (Upper Confidence Interval)</t>
  </si>
  <si>
    <t>Bromley (Lower Confidence Interval)</t>
  </si>
  <si>
    <t>Buckinghamshire County / Unitary (Upper Confidence Interval)</t>
  </si>
  <si>
    <t>Buckinghamshire County / Unitary (Lower Confidence Interval)</t>
  </si>
  <si>
    <t>Bury (Upper Confidence Interval)</t>
  </si>
  <si>
    <t>Bury (Lower Confidence Interval)</t>
  </si>
  <si>
    <t>Calderdale (Upper Confidence Interval)</t>
  </si>
  <si>
    <t>Calderdale (Lower Confidence Interval)</t>
  </si>
  <si>
    <t>Cambridgeshire (Upper Confidence Interval)</t>
  </si>
  <si>
    <t>Cambridgeshire (Lower Confidence Interval)</t>
  </si>
  <si>
    <t>Camden (Upper Confidence Interval)</t>
  </si>
  <si>
    <t>Camden (Lower Confidence Interval)</t>
  </si>
  <si>
    <t>Central Bedfordshire (Upper Confidence Interval)</t>
  </si>
  <si>
    <t>Central Bedfordshire (Lower Confidence Interval)</t>
  </si>
  <si>
    <t>Cheshire East (Upper Confidence Interval)</t>
  </si>
  <si>
    <t>Cheshire East (Lower Confidence Interval)</t>
  </si>
  <si>
    <t>Cheshire West and Chester (Upper Confidence Interval)</t>
  </si>
  <si>
    <t>Cheshire West and Chester (Lower Confidence Interval)</t>
  </si>
  <si>
    <t>Cornwall (Upper Confidence Interval)</t>
  </si>
  <si>
    <t>Cornwall (Lower Confidence Interval)</t>
  </si>
  <si>
    <t>Coventry (Upper Confidence Interval)</t>
  </si>
  <si>
    <t>Coventry (Lower Confidence Interval)</t>
  </si>
  <si>
    <t>Croydon (Upper Confidence Interval)</t>
  </si>
  <si>
    <t>Croydon (Lower Confidence Interval)</t>
  </si>
  <si>
    <t>Cumbria (Upper Confidence Interval)</t>
  </si>
  <si>
    <t>Cumbria (Lower Confidence Interval)</t>
  </si>
  <si>
    <t>Darlington (Upper Confidence Interval)</t>
  </si>
  <si>
    <t>Darlington (Lower Confidence Interval)</t>
  </si>
  <si>
    <t>Derby (Upper Confidence Interval)</t>
  </si>
  <si>
    <t>Derby (Lower Confidence Interval)</t>
  </si>
  <si>
    <t>Derbyshire (Upper Confidence Interval)</t>
  </si>
  <si>
    <t>Derbyshire (Lower Confidence Interval)</t>
  </si>
  <si>
    <t>Devon (Upper Confidence Interval)</t>
  </si>
  <si>
    <t>Devon (Lower Confidence Interval)</t>
  </si>
  <si>
    <t>Doncaster (Upper Confidence Interval)</t>
  </si>
  <si>
    <t>Doncaster (Lower Confidence Interval)</t>
  </si>
  <si>
    <t>Dorset County / Unitary (Upper Confidence Interval)</t>
  </si>
  <si>
    <t>Dorset County / Unitary (Lower Confidence Interval)</t>
  </si>
  <si>
    <t>Dudley (Upper Confidence Interval)</t>
  </si>
  <si>
    <t>Dudley (Lower Confidence Interval)</t>
  </si>
  <si>
    <t>Durham (Upper Confidence Interval)</t>
  </si>
  <si>
    <t>Durham (Lower Confidence Interval)</t>
  </si>
  <si>
    <t>Ealing (Upper Confidence Interval)</t>
  </si>
  <si>
    <t>Ealing (Lower Confidence Interval)</t>
  </si>
  <si>
    <t>East Riding of Yorkshire (Upper Confidence Interval)</t>
  </si>
  <si>
    <t>East Riding of Yorkshire (Lower Confidence Interval)</t>
  </si>
  <si>
    <t>East Sussex (Upper Confidence Interval)</t>
  </si>
  <si>
    <t>East Sussex (Lower Confidence Interval)</t>
  </si>
  <si>
    <t>Enfield (Upper Confidence Interval)</t>
  </si>
  <si>
    <t>Enfield (Lower Confidence Interval)</t>
  </si>
  <si>
    <t>Essex (Upper Confidence Interval)</t>
  </si>
  <si>
    <t>Essex (Lower Confidence Interval)</t>
  </si>
  <si>
    <t>Gateshead (Upper Confidence Interval)</t>
  </si>
  <si>
    <t>Gateshead (Lower Confidence Interval)</t>
  </si>
  <si>
    <t>Gloucestershire (Upper Confidence Interval)</t>
  </si>
  <si>
    <t>Gloucestershire (Lower Confidence Interval)</t>
  </si>
  <si>
    <t>Greenwich (Upper Confidence Interval)</t>
  </si>
  <si>
    <t>Greenwich (Lower Confidence Interval)</t>
  </si>
  <si>
    <t>Hackney (Upper Confidence Interval)</t>
  </si>
  <si>
    <t>Hackney (Lower Confidence Interval)</t>
  </si>
  <si>
    <t>Halton (Upper Confidence Interval)</t>
  </si>
  <si>
    <t>Halton (Lower Confidence Interval)</t>
  </si>
  <si>
    <t>Hammersmith and Fulham (Upper Confidence Interval)</t>
  </si>
  <si>
    <t>Hammersmith and Fulham (Lower Confidence Interval)</t>
  </si>
  <si>
    <t>Hampshire (Upper Confidence Interval)</t>
  </si>
  <si>
    <t>Hampshire (Lower Confidence Interval)</t>
  </si>
  <si>
    <t>Haringey (Upper Confidence Interval)</t>
  </si>
  <si>
    <t>Haringey (Lower Confidence Interval)</t>
  </si>
  <si>
    <t>Harrow (Upper Confidence Interval)</t>
  </si>
  <si>
    <t>Harrow (Lower Confidence Interval)</t>
  </si>
  <si>
    <t>Hartlepool (Upper Confidence Interval)</t>
  </si>
  <si>
    <t>Hartlepool (Lower Confidence Interval)</t>
  </si>
  <si>
    <t>Havering (Upper Confidence Interval)</t>
  </si>
  <si>
    <t>Havering (Lower Confidence Interval)</t>
  </si>
  <si>
    <t>Herefordshire (Upper Confidence Interval)</t>
  </si>
  <si>
    <t>Herefordshire (Lower Confidence Interval)</t>
  </si>
  <si>
    <t>Hertfordshire (Upper Confidence Interval)</t>
  </si>
  <si>
    <t>Hertfordshire (Lower Confidence Interval)</t>
  </si>
  <si>
    <t>Hillingdon (Upper Confidence Interval)</t>
  </si>
  <si>
    <t>Hillingdon (Lower Confidence Interval)</t>
  </si>
  <si>
    <t>Hounslow (Upper Confidence Interval)</t>
  </si>
  <si>
    <t>Hounslow (Lower Confidence Interval)</t>
  </si>
  <si>
    <t>Isle of Wight (Upper Confidence Interval)</t>
  </si>
  <si>
    <t>Isle of Wight (Lower Confidence Interval)</t>
  </si>
  <si>
    <t>Islington (Upper Confidence Interval)</t>
  </si>
  <si>
    <t>Islington (Lower Confidence Interval)</t>
  </si>
  <si>
    <t>Kensington and Chelsea (Upper Confidence Interval)</t>
  </si>
  <si>
    <t>Kensington and Chelsea (Lower Confidence Interval)</t>
  </si>
  <si>
    <t>Kent (Upper Confidence Interval)</t>
  </si>
  <si>
    <t>Kent (Lower Confidence Interval)</t>
  </si>
  <si>
    <t>Kingston upon Hull (Upper Confidence Interval)</t>
  </si>
  <si>
    <t>Kingston upon Hull (Lower Confidence Interval)</t>
  </si>
  <si>
    <t>Kingston upon Thames (Upper Confidence Interval)</t>
  </si>
  <si>
    <t>Kingston upon Thames (Lower Confidence Interval)</t>
  </si>
  <si>
    <t>Kirklees (Upper Confidence Interval)</t>
  </si>
  <si>
    <t>Kirklees (Lower Confidence Interval)</t>
  </si>
  <si>
    <t>Knowsley (Upper Confidence Interval)</t>
  </si>
  <si>
    <t>Knowsley (Lower Confidence Interval)</t>
  </si>
  <si>
    <t>Lambeth (Upper Confidence Interval)</t>
  </si>
  <si>
    <t>Lambeth (Lower Confidence Interval)</t>
  </si>
  <si>
    <t>Lancashire (Upper Confidence Interval)</t>
  </si>
  <si>
    <t>Lancashire (Lower Confidence Interval)</t>
  </si>
  <si>
    <t>Leeds (Upper Confidence Interval)</t>
  </si>
  <si>
    <t>Leeds (Lower Confidence Interval)</t>
  </si>
  <si>
    <t>Leicester (Upper Confidence Interval)</t>
  </si>
  <si>
    <t>Leicester (Lower Confidence Interval)</t>
  </si>
  <si>
    <t>Leicestershire (Upper Confidence Interval)</t>
  </si>
  <si>
    <t>Leicestershire (Lower Confidence Interval)</t>
  </si>
  <si>
    <t>Lewisham (Upper Confidence Interval)</t>
  </si>
  <si>
    <t>Lewisham (Lower Confidence Interval)</t>
  </si>
  <si>
    <t>Lincolnshire (Upper Confidence Interval)</t>
  </si>
  <si>
    <t>Lincolnshire (Lower Confidence Interval)</t>
  </si>
  <si>
    <t>Liverpool (Upper Confidence Interval)</t>
  </si>
  <si>
    <t>Liverpool (Lower Confidence Interval)</t>
  </si>
  <si>
    <t>Luton (Upper Confidence Interval)</t>
  </si>
  <si>
    <t>Luton (Lower Confidence Interval)</t>
  </si>
  <si>
    <t>Manchester (Upper Confidence Interval)</t>
  </si>
  <si>
    <t>Manchester (Lower Confidence Interval)</t>
  </si>
  <si>
    <t>Medway (Upper Confidence Interval)</t>
  </si>
  <si>
    <t>Medway (Lower Confidence Interval)</t>
  </si>
  <si>
    <t>Merton (Upper Confidence Interval)</t>
  </si>
  <si>
    <t>Merton (Lower Confidence Interval)</t>
  </si>
  <si>
    <t>Middlesbrough (Upper Confidence Interval)</t>
  </si>
  <si>
    <t>Middlesbrough (Lower Confidence Interval)</t>
  </si>
  <si>
    <t>Milton Keynes (Upper Confidence Interval)</t>
  </si>
  <si>
    <t>Milton Keynes (Lower Confidence Interval)</t>
  </si>
  <si>
    <t>Newcastle upon Tyne (Upper Confidence Interval)</t>
  </si>
  <si>
    <t>Newcastle upon Tyne (Lower Confidence Interval)</t>
  </si>
  <si>
    <t>Newham (Upper Confidence Interval)</t>
  </si>
  <si>
    <t>Newham (Lower Confidence Interval)</t>
  </si>
  <si>
    <t>Norfolk (Upper Confidence Interval)</t>
  </si>
  <si>
    <t>Norfolk (Lower Confidence Interval)</t>
  </si>
  <si>
    <t>North East Lincolnshire (Upper Confidence Interval)</t>
  </si>
  <si>
    <t>North East Lincolnshire (Lower Confidence Interval)</t>
  </si>
  <si>
    <t>North Lincolnshire (Upper Confidence Interval)</t>
  </si>
  <si>
    <t>North Lincolnshire (Lower Confidence Interval)</t>
  </si>
  <si>
    <t>North Somerset (Upper Confidence Interval)</t>
  </si>
  <si>
    <t>North Somerset (Lower Confidence Interval)</t>
  </si>
  <si>
    <t>North Tyneside (Upper Confidence Interval)</t>
  </si>
  <si>
    <t>North Tyneside (Lower Confidence Interval)</t>
  </si>
  <si>
    <t>North Yorkshire (Upper Confidence Interval)</t>
  </si>
  <si>
    <t>North Yorkshire (Lower Confidence Interval)</t>
  </si>
  <si>
    <t>Northamptonshire County / Unitaries (Upper Confidence Interval)</t>
  </si>
  <si>
    <t>Northamptonshire County / Unitaries (Lower Confidence Interval)</t>
  </si>
  <si>
    <t>Northumberland (Upper Confidence Interval)</t>
  </si>
  <si>
    <t>Northumberland (Lower Confidence Interval)</t>
  </si>
  <si>
    <t>Nottingham (Upper Confidence Interval)</t>
  </si>
  <si>
    <t>Nottingham (Lower Confidence Interval)</t>
  </si>
  <si>
    <t>Nottinghamshire (Upper Confidence Interval)</t>
  </si>
  <si>
    <t>Nottinghamshire (Lower Confidence Interval)</t>
  </si>
  <si>
    <t>Oldham (Upper Confidence Interval)</t>
  </si>
  <si>
    <t>Oldham (Lower Confidence Interval)</t>
  </si>
  <si>
    <t>Oxfordshire (Upper Confidence Interval)</t>
  </si>
  <si>
    <t>Oxfordshire (Lower Confidence Interval)</t>
  </si>
  <si>
    <t>Peterborough (Upper Confidence Interval)</t>
  </si>
  <si>
    <t>Peterborough (Lower Confidence Interval)</t>
  </si>
  <si>
    <t>Plymouth (Upper Confidence Interval)</t>
  </si>
  <si>
    <t>Plymouth (Lower Confidence Interval)</t>
  </si>
  <si>
    <t>Portsmouth (Upper Confidence Interval)</t>
  </si>
  <si>
    <t>Portsmouth (Lower Confidence Interval)</t>
  </si>
  <si>
    <t>Reading (Upper Confidence Interval)</t>
  </si>
  <si>
    <t>Reading (Lower Confidence Interval)</t>
  </si>
  <si>
    <t>Redbridge (Upper Confidence Interval)</t>
  </si>
  <si>
    <t>Redbridge (Lower Confidence Interval)</t>
  </si>
  <si>
    <t>Redcar and Cleveland (Upper Confidence Interval)</t>
  </si>
  <si>
    <t>Redcar and Cleveland (Lower Confidence Interval)</t>
  </si>
  <si>
    <t>Richmond upon Thames (Upper Confidence Interval)</t>
  </si>
  <si>
    <t>Richmond upon Thames (Lower Confidence Interval)</t>
  </si>
  <si>
    <t>Rochdale (Upper Confidence Interval)</t>
  </si>
  <si>
    <t>Rochdale (Lower Confidence Interval)</t>
  </si>
  <si>
    <t>Rotherham (Upper Confidence Interval)</t>
  </si>
  <si>
    <t>Rotherham (Lower Confidence Interval)</t>
  </si>
  <si>
    <t>Rutland (Upper Confidence Interval)</t>
  </si>
  <si>
    <t>Rutland (Lower Confidence Interval)</t>
  </si>
  <si>
    <t>Salford (Upper Confidence Interval)</t>
  </si>
  <si>
    <t>Salford (Lower Confidence Interval)</t>
  </si>
  <si>
    <t>Sandwell (Upper Confidence Interval)</t>
  </si>
  <si>
    <t>Sandwell (Lower Confidence Interval)</t>
  </si>
  <si>
    <t>Sefton (Upper Confidence Interval)</t>
  </si>
  <si>
    <t>Sefton (Lower Confidence Interval)</t>
  </si>
  <si>
    <t>Sheffield (Upper Confidence Interval)</t>
  </si>
  <si>
    <t>Sheffield (Lower Confidence Interval)</t>
  </si>
  <si>
    <t>Shropshire (Upper Confidence Interval)</t>
  </si>
  <si>
    <t>Shropshire (Lower Confidence Interval)</t>
  </si>
  <si>
    <t>Slough (Upper Confidence Interval)</t>
  </si>
  <si>
    <t>Slough (Lower Confidence Interval)</t>
  </si>
  <si>
    <t>Solihull (Upper Confidence Interval)</t>
  </si>
  <si>
    <t>Solihull (Lower Confidence Interval)</t>
  </si>
  <si>
    <t>Somerset (Upper Confidence Interval)</t>
  </si>
  <si>
    <t>Somerset (Lower Confidence Interval)</t>
  </si>
  <si>
    <t>South Gloucestershire (Upper Confidence Interval)</t>
  </si>
  <si>
    <t>South Gloucestershire (Lower Confidence Interval)</t>
  </si>
  <si>
    <t>South Tyneside (Upper Confidence Interval)</t>
  </si>
  <si>
    <t>South Tyneside (Lower Confidence Interval)</t>
  </si>
  <si>
    <t>Southampton (Upper Confidence Interval)</t>
  </si>
  <si>
    <t>Southampton (Lower Confidence Interval)</t>
  </si>
  <si>
    <t>Southend-on-Sea (Upper Confidence Interval)</t>
  </si>
  <si>
    <t>Southend-on-Sea (Lower Confidence Interval)</t>
  </si>
  <si>
    <t>Southwark (Upper Confidence Interval)</t>
  </si>
  <si>
    <t>Southwark (Lower Confidence Interval)</t>
  </si>
  <si>
    <t>St. Helens (Upper Confidence Interval)</t>
  </si>
  <si>
    <t>St. Helens (Lower Confidence Interval)</t>
  </si>
  <si>
    <t>Staffordshire (Upper Confidence Interval)</t>
  </si>
  <si>
    <t>Staffordshire (Lower Confidence Interval)</t>
  </si>
  <si>
    <t>Stockport (Upper Confidence Interval)</t>
  </si>
  <si>
    <t>Stockport (Lower Confidence Interval)</t>
  </si>
  <si>
    <t>Stockton-on-Tees (Upper Confidence Interval)</t>
  </si>
  <si>
    <t>Stockton-on-Tees (Lower Confidence Interval)</t>
  </si>
  <si>
    <t>Stoke-on-Trent (Upper Confidence Interval)</t>
  </si>
  <si>
    <t>Stoke-on-Trent (Lower Confidence Interval)</t>
  </si>
  <si>
    <t>Suffolk (Upper Confidence Interval)</t>
  </si>
  <si>
    <t>Suffolk (Lower Confidence Interval)</t>
  </si>
  <si>
    <t>Sunderland (Upper Confidence Interval)</t>
  </si>
  <si>
    <t>Sunderland (Lower Confidence Interval)</t>
  </si>
  <si>
    <t>Surrey (Upper Confidence Interval)</t>
  </si>
  <si>
    <t>Surrey (Lower Confidence Interval)</t>
  </si>
  <si>
    <t>Sutton (Upper Confidence Interval)</t>
  </si>
  <si>
    <t>Sutton (Lower Confidence Interval)</t>
  </si>
  <si>
    <t>Swindon (Upper Confidence Interval)</t>
  </si>
  <si>
    <t>Swindon (Lower Confidence Interval)</t>
  </si>
  <si>
    <t>Tameside (Upper Confidence Interval)</t>
  </si>
  <si>
    <t>Tameside (Lower Confidence Interval)</t>
  </si>
  <si>
    <t>Telford and Wrekin (Upper Confidence Interval)</t>
  </si>
  <si>
    <t>Telford and Wrekin (Lower Confidence Interval)</t>
  </si>
  <si>
    <t>Thurrock (Upper Confidence Interval)</t>
  </si>
  <si>
    <t>Thurrock (Lower Confidence Interval)</t>
  </si>
  <si>
    <t>Torbay (Upper Confidence Interval)</t>
  </si>
  <si>
    <t>Torbay (Lower Confidence Interval)</t>
  </si>
  <si>
    <t>Tower Hamlets (Upper Confidence Interval)</t>
  </si>
  <si>
    <t>Tower Hamlets (Lower Confidence Interval)</t>
  </si>
  <si>
    <t>Trafford (Upper Confidence Interval)</t>
  </si>
  <si>
    <t>Trafford (Lower Confidence Interval)</t>
  </si>
  <si>
    <t>Wakefield (Upper Confidence Interval)</t>
  </si>
  <si>
    <t>Wakefield (Lower Confidence Interval)</t>
  </si>
  <si>
    <t>Walsall (Upper Confidence Interval)</t>
  </si>
  <si>
    <t>Walsall (Lower Confidence Interval)</t>
  </si>
  <si>
    <t>Waltham Forest (Upper Confidence Interval)</t>
  </si>
  <si>
    <t>Waltham Forest (Lower Confidence Interval)</t>
  </si>
  <si>
    <t>Wandsworth (Upper Confidence Interval)</t>
  </si>
  <si>
    <t>Wandsworth (Lower Confidence Interval)</t>
  </si>
  <si>
    <t>Warrington (Upper Confidence Interval)</t>
  </si>
  <si>
    <t>Warrington (Lower Confidence Interval)</t>
  </si>
  <si>
    <t>Warwickshire (Upper Confidence Interval)</t>
  </si>
  <si>
    <t>Warwickshire (Lower Confidence Interval)</t>
  </si>
  <si>
    <t>West Berkshire (Upper Confidence Interval)</t>
  </si>
  <si>
    <t>West Berkshire (Lower Confidence Interval)</t>
  </si>
  <si>
    <t>West Sussex (Upper Confidence Interval)</t>
  </si>
  <si>
    <t>West Sussex (Lower Confidence Interval)</t>
  </si>
  <si>
    <t>Westminster (Upper Confidence Interval)</t>
  </si>
  <si>
    <t>Westminster (Lower Confidence Interval)</t>
  </si>
  <si>
    <t>Wigan (Upper Confidence Interval)</t>
  </si>
  <si>
    <t>Wigan (Lower Confidence Interval)</t>
  </si>
  <si>
    <t>Wiltshire (Upper Confidence Interval)</t>
  </si>
  <si>
    <t>Wiltshire (Lower Confidence Interval)</t>
  </si>
  <si>
    <t>Windsor and Maidenhead (Upper Confidence Interval)</t>
  </si>
  <si>
    <t>Windsor and Maidenhead (Lower Confidence Interval)</t>
  </si>
  <si>
    <t>Wirral (Upper Confidence Interval)</t>
  </si>
  <si>
    <t>Wirral (Lower Confidence Interval)</t>
  </si>
  <si>
    <t>Wokingham (Upper Confidence Interval)</t>
  </si>
  <si>
    <t>Wokingham (Lower Confidence Interval)</t>
  </si>
  <si>
    <t>Wolverhampton (Upper Confidence Interval)</t>
  </si>
  <si>
    <t>Wolverhampton (Lower Confidence Interval)</t>
  </si>
  <si>
    <t>Worcestershire (Upper Confidence Interval)</t>
  </si>
  <si>
    <t>Worcestershire (Lower Confidence Interval)</t>
  </si>
  <si>
    <t>York (Upper Confidence Interval)</t>
  </si>
  <si>
    <t>York (Lower Confidence Interval)</t>
  </si>
  <si>
    <t>England (Upper Confidence Interval)</t>
  </si>
  <si>
    <t>England (Lower Confidence Interval)</t>
  </si>
  <si>
    <t>E92000001U</t>
  </si>
  <si>
    <t>E92000001L</t>
  </si>
  <si>
    <t>No.</t>
  </si>
  <si>
    <t>IMD Quartile Rank (low = high deprivation)</t>
  </si>
  <si>
    <t>IMD Health Quartile Rank (low = high deprivation)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</si>
</sst>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0070C0"/>
      <name val="Arial"/>
      <family val="2"/>
    </font>
    <font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9" tint="-0.249977111117893"/>
      <name val="Arial"/>
      <family val="2"/>
    </font>
    <font>
      <b/>
      <sz val="11"/>
      <color theme="5" tint="-0.249977111117893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6" fillId="0" borderId="0" xfId="0" applyFont="1"/>
    <xf numFmtId="0" fontId="0" fillId="0" borderId="10" xfId="0" applyBorder="1"/>
    <xf numFmtId="0" fontId="0" fillId="0" borderId="0" xfId="0" applyBorder="1"/>
    <xf numFmtId="0" fontId="16" fillId="0" borderId="10" xfId="0" applyFont="1" applyBorder="1"/>
    <xf numFmtId="164" fontId="16" fillId="0" borderId="0" xfId="0" applyNumberFormat="1" applyFont="1"/>
    <xf numFmtId="0" fontId="0" fillId="0" borderId="0" xfId="0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0" fillId="0" borderId="0" xfId="0" applyFill="1" applyBorder="1"/>
    <xf numFmtId="0" fontId="0" fillId="0" borderId="0" xfId="0" quotePrefix="1" applyBorder="1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>
      <alignment horizontal="right"/>
    </xf>
    <xf numFmtId="164" fontId="16" fillId="33" borderId="0" xfId="0" applyNumberFormat="1" applyFont="1" applyFill="1"/>
    <xf numFmtId="164" fontId="16" fillId="34" borderId="0" xfId="0" applyNumberFormat="1" applyFont="1" applyFill="1"/>
    <xf numFmtId="164" fontId="0" fillId="0" borderId="0" xfId="0" applyNumberFormat="1"/>
    <xf numFmtId="0" fontId="19" fillId="0" borderId="0" xfId="0" applyFont="1"/>
    <xf numFmtId="0" fontId="20" fillId="0" borderId="0" xfId="0" applyFont="1"/>
    <xf numFmtId="4" fontId="22" fillId="0" borderId="0" xfId="0" applyNumberFormat="1" applyFont="1"/>
    <xf numFmtId="0" fontId="23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2" fontId="0" fillId="0" borderId="0" xfId="0" applyNumberFormat="1"/>
    <xf numFmtId="2" fontId="23" fillId="0" borderId="0" xfId="0" applyNumberFormat="1" applyFont="1"/>
    <xf numFmtId="4" fontId="21" fillId="0" borderId="0" xfId="0" applyNumberFormat="1" applyFont="1" applyAlignment="1">
      <alignment wrapText="1"/>
    </xf>
    <xf numFmtId="2" fontId="16" fillId="0" borderId="0" xfId="0" applyNumberFormat="1" applyFont="1"/>
    <xf numFmtId="2" fontId="24" fillId="0" borderId="0" xfId="0" applyNumberFormat="1" applyFont="1"/>
    <xf numFmtId="0" fontId="0" fillId="0" borderId="0" xfId="0" applyFill="1"/>
    <xf numFmtId="0" fontId="16" fillId="0" borderId="0" xfId="0" applyFont="1" applyFill="1"/>
    <xf numFmtId="164" fontId="0" fillId="0" borderId="0" xfId="0" applyNumberFormat="1" applyFill="1"/>
    <xf numFmtId="164" fontId="16" fillId="0" borderId="0" xfId="0" applyNumberFormat="1" applyFont="1" applyFill="1"/>
    <xf numFmtId="0" fontId="0" fillId="0" borderId="0" xfId="0" applyAlignment="1">
      <alignment horizontal="left" wrapText="1"/>
    </xf>
    <xf numFmtId="0" fontId="0" fillId="33" borderId="0" xfId="0" applyFill="1" applyAlignment="1">
      <alignment horizontal="center"/>
    </xf>
    <xf numFmtId="0" fontId="0" fillId="34" borderId="0" xfId="0" applyFill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60871510379379E-2"/>
          <c:y val="4.0854212750725552E-2"/>
          <c:w val="0.86898912848962062"/>
          <c:h val="0.7742806207734752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'Selected data'!$C$6:$O$6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</c:numCache>
            </c:numRef>
          </c:cat>
          <c:val>
            <c:numRef>
              <c:f>'Selected data'!$C$8:$O$8</c:f>
              <c:numCache>
                <c:formatCode>General</c:formatCode>
                <c:ptCount val="13"/>
                <c:pt idx="0">
                  <c:v>23.7</c:v>
                </c:pt>
                <c:pt idx="1">
                  <c:v>22.8</c:v>
                </c:pt>
                <c:pt idx="2">
                  <c:v>22.7</c:v>
                </c:pt>
                <c:pt idx="3">
                  <c:v>23.1</c:v>
                </c:pt>
                <c:pt idx="4">
                  <c:v>18.399999999999999</c:v>
                </c:pt>
                <c:pt idx="5">
                  <c:v>18.8</c:v>
                </c:pt>
                <c:pt idx="6">
                  <c:v>18.7</c:v>
                </c:pt>
                <c:pt idx="7">
                  <c:v>22.4</c:v>
                </c:pt>
                <c:pt idx="8">
                  <c:v>18.100000000000001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E92D-42F5-A9C5-E60D77D11978}"/>
            </c:ext>
          </c:extLst>
        </c:ser>
        <c:ser>
          <c:idx val="1"/>
          <c:order val="1"/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'Selected data'!$C$6:$O$6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</c:numCache>
            </c:numRef>
          </c:cat>
          <c:val>
            <c:numRef>
              <c:f>'Selected data'!$C$9:$O$9</c:f>
              <c:numCache>
                <c:formatCode>General</c:formatCode>
                <c:ptCount val="13"/>
                <c:pt idx="8">
                  <c:v>18.100000000000001</c:v>
                </c:pt>
                <c:pt idx="9">
                  <c:v>14.983566034369062</c:v>
                </c:pt>
                <c:pt idx="10">
                  <c:v>11.992743677902979</c:v>
                </c:pt>
                <c:pt idx="11">
                  <c:v>9.0019213214368961</c:v>
                </c:pt>
                <c:pt idx="12">
                  <c:v>6.0110989649708273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E92D-42F5-A9C5-E60D77D11978}"/>
            </c:ext>
          </c:extLst>
        </c:ser>
        <c:ser>
          <c:idx val="2"/>
          <c:order val="2"/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'Selected data'!$C$6:$O$6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</c:numCache>
            </c:numRef>
          </c:cat>
          <c:val>
            <c:numRef>
              <c:f>'Selected data'!$C$10:$O$10</c:f>
              <c:numCache>
                <c:formatCode>General</c:formatCode>
                <c:ptCount val="13"/>
                <c:pt idx="8">
                  <c:v>18.100000000000001</c:v>
                </c:pt>
                <c:pt idx="9">
                  <c:v>16.430956579391367</c:v>
                </c:pt>
                <c:pt idx="10">
                  <c:v>13.440134222925286</c:v>
                </c:pt>
                <c:pt idx="11">
                  <c:v>10.449311866459203</c:v>
                </c:pt>
                <c:pt idx="12">
                  <c:v>7.4584895099931341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E92D-42F5-A9C5-E60D77D11978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'Selected data'!$C$6:$O$6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</c:numCache>
            </c:numRef>
          </c:cat>
          <c:val>
            <c:numRef>
              <c:f>'Selected data'!$C$11:$O$11</c:f>
              <c:numCache>
                <c:formatCode>General</c:formatCode>
                <c:ptCount val="13"/>
                <c:pt idx="8">
                  <c:v>18.100000000000001</c:v>
                </c:pt>
                <c:pt idx="9">
                  <c:v>13.536175489346755</c:v>
                </c:pt>
                <c:pt idx="10">
                  <c:v>10.545353132880672</c:v>
                </c:pt>
                <c:pt idx="11">
                  <c:v>7.5545307764145893</c:v>
                </c:pt>
                <c:pt idx="12">
                  <c:v>4.5637084199485205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E92D-42F5-A9C5-E60D77D11978}"/>
            </c:ext>
          </c:extLst>
        </c:ser>
        <c:ser>
          <c:idx val="6"/>
          <c:order val="6"/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'Selected data'!$C$6:$O$6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</c:numCache>
            </c:numRef>
          </c:cat>
          <c:val>
            <c:numRef>
              <c:f>'Selected data'!$C$14:$O$14</c:f>
              <c:numCache>
                <c:formatCode>General</c:formatCode>
                <c:ptCount val="13"/>
                <c:pt idx="0">
                  <c:v>19.8</c:v>
                </c:pt>
                <c:pt idx="1">
                  <c:v>19.3</c:v>
                </c:pt>
                <c:pt idx="2">
                  <c:v>18.399999999999999</c:v>
                </c:pt>
                <c:pt idx="3">
                  <c:v>17.8</c:v>
                </c:pt>
                <c:pt idx="4">
                  <c:v>16.899999999999999</c:v>
                </c:pt>
                <c:pt idx="5">
                  <c:v>15.5</c:v>
                </c:pt>
                <c:pt idx="6">
                  <c:v>14.9</c:v>
                </c:pt>
                <c:pt idx="7">
                  <c:v>14.4</c:v>
                </c:pt>
                <c:pt idx="8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2D-42F5-A9C5-E60D77D11978}"/>
            </c:ext>
          </c:extLst>
        </c:ser>
        <c:ser>
          <c:idx val="7"/>
          <c:order val="7"/>
          <c:spPr>
            <a:ln w="285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'Selected data'!$C$6:$O$6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</c:numCache>
            </c:numRef>
          </c:cat>
          <c:val>
            <c:numRef>
              <c:f>'Selected data'!$C$15:$O$15</c:f>
              <c:numCache>
                <c:formatCode>General</c:formatCode>
                <c:ptCount val="13"/>
                <c:pt idx="8">
                  <c:v>13.9</c:v>
                </c:pt>
                <c:pt idx="9">
                  <c:v>8.832863467488238</c:v>
                </c:pt>
                <c:pt idx="10">
                  <c:v>4.8669271682031052</c:v>
                </c:pt>
                <c:pt idx="11">
                  <c:v>0.90099086891795821</c:v>
                </c:pt>
                <c:pt idx="12">
                  <c:v>-3.0649454303671888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2D-42F5-A9C5-E60D77D11978}"/>
            </c:ext>
          </c:extLst>
        </c:ser>
        <c:ser>
          <c:idx val="8"/>
          <c:order val="8"/>
          <c:spPr>
            <a:ln w="28575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'Selected data'!$C$6:$O$6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</c:numCache>
            </c:numRef>
          </c:cat>
          <c:val>
            <c:numRef>
              <c:f>'Selected data'!$C$16:$O$16</c:f>
              <c:numCache>
                <c:formatCode>General</c:formatCode>
                <c:ptCount val="13"/>
                <c:pt idx="8">
                  <c:v>13.9</c:v>
                </c:pt>
                <c:pt idx="9">
                  <c:v>9.0471658224542093</c:v>
                </c:pt>
                <c:pt idx="10">
                  <c:v>5.0812295231690756</c:v>
                </c:pt>
                <c:pt idx="11">
                  <c:v>1.1152932238839286</c:v>
                </c:pt>
                <c:pt idx="12">
                  <c:v>-2.8506430754012184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2D-42F5-A9C5-E60D77D11978}"/>
            </c:ext>
          </c:extLst>
        </c:ser>
        <c:ser>
          <c:idx val="9"/>
          <c:order val="9"/>
          <c:spPr>
            <a:ln w="28575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'Selected data'!$C$6:$O$6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</c:numCache>
            </c:numRef>
          </c:cat>
          <c:val>
            <c:numRef>
              <c:f>'Selected data'!$C$17:$O$17</c:f>
              <c:numCache>
                <c:formatCode>General</c:formatCode>
                <c:ptCount val="13"/>
                <c:pt idx="8">
                  <c:v>13.9</c:v>
                </c:pt>
                <c:pt idx="9">
                  <c:v>8.6185611125222668</c:v>
                </c:pt>
                <c:pt idx="10">
                  <c:v>4.6526248132371348</c:v>
                </c:pt>
                <c:pt idx="11">
                  <c:v>0.68668851395198782</c:v>
                </c:pt>
                <c:pt idx="12">
                  <c:v>-3.2792477853331592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2D-42F5-A9C5-E60D77D11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654952"/>
        <c:axId val="100365429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spPr>
                  <a:ln w="28575" cap="rnd">
                    <a:solidFill>
                      <a:srgbClr val="CDACE6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'Selected data'!$C$6:$O$6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  <c:pt idx="8">
                        <c:v>2019</c:v>
                      </c:pt>
                      <c:pt idx="9">
                        <c:v>2025</c:v>
                      </c:pt>
                      <c:pt idx="10">
                        <c:v>2030</c:v>
                      </c:pt>
                      <c:pt idx="11">
                        <c:v>2035</c:v>
                      </c:pt>
                      <c:pt idx="12">
                        <c:v>2040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'Selected data'!$C$12:$O$12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E92D-42F5-A9C5-E60D77D11978}"/>
                  </c:ext>
                </c:extLst>
              </c15:ser>
            </c15:filteredLineSeries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'Selected data'!$C$6:$O$6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  <c:pt idx="8">
                        <c:v>2019</c:v>
                      </c:pt>
                      <c:pt idx="9">
                        <c:v>2025</c:v>
                      </c:pt>
                      <c:pt idx="10">
                        <c:v>2030</c:v>
                      </c:pt>
                      <c:pt idx="11">
                        <c:v>2035</c:v>
                      </c:pt>
                      <c:pt idx="12">
                        <c:v>2040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'Selected data'!$C$13:$O$13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92D-42F5-A9C5-E60D77D11978}"/>
                  </c:ext>
                </c:extLst>
              </c15:ser>
            </c15:filteredLineSeries>
          </c:ext>
        </c:extLst>
      </c:lineChart>
      <c:catAx>
        <c:axId val="100365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3654296"/>
        <c:crosses val="autoZero"/>
        <c:auto val="1"/>
        <c:lblAlgn val="ctr"/>
        <c:lblOffset val="100"/>
        <c:noMultiLvlLbl val="0"/>
      </c:catAx>
      <c:valAx>
        <c:axId val="1003654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3654952"/>
        <c:crosses val="autoZero"/>
        <c:crossBetween val="between"/>
        <c:dispUnits>
          <c:builtInUnit val="hundreds"/>
        </c:dispUnits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0</xdr:row>
      <xdr:rowOff>107950</xdr:rowOff>
    </xdr:from>
    <xdr:to>
      <xdr:col>14</xdr:col>
      <xdr:colOff>0</xdr:colOff>
      <xdr:row>21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5139F7-2971-4011-A2A5-5B0C42DA2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1428750</xdr:colOff>
      <xdr:row>12</xdr:row>
      <xdr:rowOff>101600</xdr:rowOff>
    </xdr:from>
    <xdr:to>
      <xdr:col>1</xdr:col>
      <xdr:colOff>2095500</xdr:colOff>
      <xdr:row>12</xdr:row>
      <xdr:rowOff>101600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B2F06F0-0F4E-4F75-AA9D-14F662E2E1A1}"/>
            </a:ext>
          </a:extLst>
        </xdr:cNvPr>
        <xdr:cNvCxnSpPr/>
      </xdr:nvCxnSpPr>
      <xdr:spPr>
        <a:xfrm>
          <a:off x="1644650" y="5092700"/>
          <a:ext cx="438150" cy="0"/>
        </a:xfrm>
        <a:prstGeom prst="line">
          <a:avLst/>
        </a:prstGeom>
        <a:ln w="3175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1435100</xdr:colOff>
      <xdr:row>11</xdr:row>
      <xdr:rowOff>88900</xdr:rowOff>
    </xdr:from>
    <xdr:to>
      <xdr:col>1</xdr:col>
      <xdr:colOff>2101850</xdr:colOff>
      <xdr:row>11</xdr:row>
      <xdr:rowOff>88900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224B018-8CF4-4DC0-87B6-A674E1A523CF}"/>
            </a:ext>
          </a:extLst>
        </xdr:cNvPr>
        <xdr:cNvCxnSpPr/>
      </xdr:nvCxnSpPr>
      <xdr:spPr>
        <a:xfrm>
          <a:off x="1651000" y="4902200"/>
          <a:ext cx="431800" cy="0"/>
        </a:xfrm>
        <a:prstGeom prst="line">
          <a:avLst/>
        </a:prstGeom>
        <a:ln w="3175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1409700</xdr:colOff>
      <xdr:row>10</xdr:row>
      <xdr:rowOff>95250</xdr:rowOff>
    </xdr:from>
    <xdr:to>
      <xdr:col>2</xdr:col>
      <xdr:colOff>0</xdr:colOff>
      <xdr:row>10</xdr:row>
      <xdr:rowOff>95250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9825DF3-859B-4756-9506-3ADA7636827F}"/>
            </a:ext>
          </a:extLst>
        </xdr:cNvPr>
        <xdr:cNvCxnSpPr/>
      </xdr:nvCxnSpPr>
      <xdr:spPr>
        <a:xfrm>
          <a:off x="1625600" y="2597150"/>
          <a:ext cx="457200" cy="0"/>
        </a:xfrm>
        <a:prstGeom prst="line">
          <a:avLst/>
        </a:prstGeom>
        <a:ln w="31750"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412750</xdr:colOff>
      <xdr:row>0</xdr:row>
      <xdr:rowOff>171450</xdr:rowOff>
    </xdr:from>
    <xdr:to>
      <xdr:col>12</xdr:col>
      <xdr:colOff>419100</xdr:colOff>
      <xdr:row>17</xdr:row>
      <xdr:rowOff>95250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D6F87625-89A7-4DBD-9584-C378D4D6CE13}"/>
            </a:ext>
          </a:extLst>
        </xdr:cNvPr>
        <xdr:cNvCxnSpPr/>
      </xdr:nvCxnSpPr>
      <xdr:spPr>
        <a:xfrm flipH="1">
          <a:off x="8058150" y="171450"/>
          <a:ext cx="6350" cy="295910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scic365.sharepoint.com/PopulationHealthandSocialCare/PopulationHealth/Lifestyles/Publications/Smoking/2016/Tables/Checker/FEEDER%20stat-smok-eng-2016-tab-LF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scic.gov.uk/WORK/HotPR/Maps/201112%20Q2%20SATOD%20M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D2D\Breastfeeding\2004_05\Q1\Inequalities%20-adjustedBF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CSV 2.4"/>
      <sheetName val="CSV 2.4 (2)"/>
      <sheetName val="CSV 4.1"/>
      <sheetName val="CSV 4.2"/>
      <sheetName val="CSV 4.4"/>
      <sheetName val="CSV 4.4 (2)"/>
      <sheetName val="CSV 4.6"/>
      <sheetName val="CSV 4.6 (2)"/>
      <sheetName val="Contents"/>
      <sheetName val="2.1 old"/>
      <sheetName val="2.2 old"/>
      <sheetName val="2.3 old"/>
      <sheetName val="2.4 old"/>
      <sheetName val="2.5 old"/>
      <sheetName val="2.6 old"/>
      <sheetName val="2.7 old"/>
      <sheetName val="2.8 old"/>
      <sheetName val="2.10 old"/>
      <sheetName val="2.4"/>
      <sheetName val="3.2 old"/>
      <sheetName val="3.3 old"/>
      <sheetName val="3.4 old"/>
      <sheetName val="3.5 old"/>
      <sheetName val="3.6 old"/>
      <sheetName val="3.7 old"/>
      <sheetName val="3.8 old"/>
      <sheetName val="3.9 old"/>
      <sheetName val="3.11 old"/>
      <sheetName val="3.12 old"/>
      <sheetName val="3.13 old"/>
      <sheetName val="3.14 old"/>
      <sheetName val="3.15 old"/>
      <sheetName val="3.16 old"/>
      <sheetName val="3.17 old"/>
      <sheetName val="3.18 old"/>
      <sheetName val="3.19 old"/>
      <sheetName val="3.21 old"/>
      <sheetName val="3.22 old"/>
      <sheetName val="3.24 old"/>
      <sheetName val="4.1"/>
      <sheetName val="4.2"/>
      <sheetName val="4.2 (16+)"/>
      <sheetName val="4.3"/>
      <sheetName val="4.4 amended old"/>
      <sheetName val="4.4"/>
      <sheetName val="4.5"/>
      <sheetName val="4.6 amended 4.7 old"/>
      <sheetName val="4.6"/>
      <sheetName val="Expenditure"/>
      <sheetName val="Prescribing"/>
      <sheetName val="Att admissions &amp; deaths"/>
      <sheetName val="Population 201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Year</v>
          </cell>
        </row>
        <row r="2">
          <cell r="A2" t="str">
            <v>2013</v>
          </cell>
        </row>
        <row r="3">
          <cell r="A3" t="str">
            <v>2013</v>
          </cell>
        </row>
        <row r="4">
          <cell r="A4" t="str">
            <v>2013</v>
          </cell>
        </row>
        <row r="5">
          <cell r="A5" t="str">
            <v>2013</v>
          </cell>
        </row>
        <row r="6">
          <cell r="A6" t="str">
            <v>2013</v>
          </cell>
        </row>
        <row r="7">
          <cell r="A7" t="str">
            <v>2013</v>
          </cell>
        </row>
        <row r="8">
          <cell r="A8" t="str">
            <v>2013</v>
          </cell>
        </row>
        <row r="9">
          <cell r="A9" t="str">
            <v>2013</v>
          </cell>
        </row>
        <row r="10">
          <cell r="A10" t="str">
            <v>2013</v>
          </cell>
        </row>
        <row r="11">
          <cell r="A11" t="str">
            <v>2013</v>
          </cell>
        </row>
        <row r="12">
          <cell r="A12" t="str">
            <v>2013</v>
          </cell>
        </row>
        <row r="13">
          <cell r="A13" t="str">
            <v>2013</v>
          </cell>
        </row>
        <row r="14">
          <cell r="A14" t="str">
            <v>2013</v>
          </cell>
        </row>
        <row r="15">
          <cell r="A15" t="str">
            <v>2013</v>
          </cell>
        </row>
        <row r="16">
          <cell r="A16" t="str">
            <v>2013</v>
          </cell>
        </row>
        <row r="17">
          <cell r="A17" t="str">
            <v>2013</v>
          </cell>
        </row>
        <row r="18">
          <cell r="A18" t="str">
            <v>2013</v>
          </cell>
        </row>
        <row r="19">
          <cell r="A19" t="str">
            <v>2013</v>
          </cell>
        </row>
        <row r="20">
          <cell r="A20" t="str">
            <v>2013</v>
          </cell>
        </row>
        <row r="21">
          <cell r="A21" t="str">
            <v>2013</v>
          </cell>
        </row>
        <row r="22">
          <cell r="A22" t="str">
            <v>2013</v>
          </cell>
        </row>
        <row r="23">
          <cell r="A23" t="str">
            <v>2013</v>
          </cell>
        </row>
        <row r="24">
          <cell r="A24" t="str">
            <v>2013</v>
          </cell>
        </row>
        <row r="25">
          <cell r="A25" t="str">
            <v>2013</v>
          </cell>
        </row>
        <row r="26">
          <cell r="A26" t="str">
            <v>2013</v>
          </cell>
        </row>
        <row r="27">
          <cell r="A27" t="str">
            <v>2013</v>
          </cell>
        </row>
        <row r="28">
          <cell r="A28" t="str">
            <v>2013</v>
          </cell>
        </row>
        <row r="29">
          <cell r="A29" t="str">
            <v>2013</v>
          </cell>
        </row>
        <row r="30">
          <cell r="A30" t="str">
            <v>2013</v>
          </cell>
        </row>
        <row r="31">
          <cell r="A31" t="str">
            <v>2013</v>
          </cell>
        </row>
        <row r="32">
          <cell r="A32" t="str">
            <v>2013</v>
          </cell>
        </row>
        <row r="33">
          <cell r="A33" t="str">
            <v>2013</v>
          </cell>
        </row>
        <row r="34">
          <cell r="A34" t="str">
            <v>2013</v>
          </cell>
        </row>
        <row r="35">
          <cell r="A35" t="str">
            <v>2013</v>
          </cell>
        </row>
        <row r="36">
          <cell r="A36" t="str">
            <v>2013</v>
          </cell>
        </row>
        <row r="37">
          <cell r="A37" t="str">
            <v>2013</v>
          </cell>
        </row>
        <row r="38">
          <cell r="A38" t="str">
            <v>2013</v>
          </cell>
        </row>
        <row r="39">
          <cell r="A39" t="str">
            <v>2013</v>
          </cell>
        </row>
        <row r="40">
          <cell r="A40" t="str">
            <v>2013</v>
          </cell>
        </row>
        <row r="41">
          <cell r="A41" t="str">
            <v>2013</v>
          </cell>
        </row>
        <row r="42">
          <cell r="A42" t="str">
            <v>2013</v>
          </cell>
        </row>
        <row r="43">
          <cell r="A43" t="str">
            <v>2013</v>
          </cell>
        </row>
        <row r="44">
          <cell r="A44" t="str">
            <v>2013</v>
          </cell>
        </row>
        <row r="45">
          <cell r="A45" t="str">
            <v>2013</v>
          </cell>
        </row>
        <row r="46">
          <cell r="A46" t="str">
            <v>2013</v>
          </cell>
        </row>
        <row r="47">
          <cell r="A47" t="str">
            <v>2013</v>
          </cell>
        </row>
        <row r="48">
          <cell r="A48" t="str">
            <v>2013</v>
          </cell>
        </row>
        <row r="49">
          <cell r="A49" t="str">
            <v>2013</v>
          </cell>
        </row>
        <row r="50">
          <cell r="A50" t="str">
            <v>2013</v>
          </cell>
        </row>
        <row r="51">
          <cell r="A51" t="str">
            <v>2013</v>
          </cell>
        </row>
        <row r="52">
          <cell r="A52" t="str">
            <v>2013</v>
          </cell>
        </row>
        <row r="53">
          <cell r="A53" t="str">
            <v>2013</v>
          </cell>
        </row>
        <row r="54">
          <cell r="A54" t="str">
            <v>2013</v>
          </cell>
        </row>
        <row r="55">
          <cell r="A55" t="str">
            <v>2013</v>
          </cell>
        </row>
        <row r="56">
          <cell r="A56" t="str">
            <v>2013</v>
          </cell>
        </row>
        <row r="57">
          <cell r="A57" t="str">
            <v>2013</v>
          </cell>
        </row>
        <row r="58">
          <cell r="A58" t="str">
            <v>2013</v>
          </cell>
        </row>
        <row r="59">
          <cell r="A59" t="str">
            <v>2013</v>
          </cell>
        </row>
        <row r="60">
          <cell r="A60" t="str">
            <v>2013</v>
          </cell>
        </row>
        <row r="61">
          <cell r="A61" t="str">
            <v>2013</v>
          </cell>
        </row>
        <row r="62">
          <cell r="A62" t="str">
            <v>2013</v>
          </cell>
        </row>
        <row r="63">
          <cell r="A63" t="str">
            <v>2013</v>
          </cell>
        </row>
        <row r="64">
          <cell r="A64" t="str">
            <v>2013</v>
          </cell>
        </row>
        <row r="65">
          <cell r="A65" t="str">
            <v>2013</v>
          </cell>
        </row>
        <row r="66">
          <cell r="A66" t="str">
            <v>2013</v>
          </cell>
        </row>
        <row r="67">
          <cell r="A67" t="str">
            <v>2013</v>
          </cell>
        </row>
        <row r="68">
          <cell r="A68" t="str">
            <v>2013</v>
          </cell>
        </row>
        <row r="69">
          <cell r="A69" t="str">
            <v>2013</v>
          </cell>
        </row>
        <row r="70">
          <cell r="A70" t="str">
            <v>2013</v>
          </cell>
        </row>
        <row r="71">
          <cell r="A71" t="str">
            <v>2013</v>
          </cell>
        </row>
        <row r="72">
          <cell r="A72" t="str">
            <v>2013</v>
          </cell>
        </row>
        <row r="73">
          <cell r="A73" t="str">
            <v>2013</v>
          </cell>
        </row>
        <row r="74">
          <cell r="A74" t="str">
            <v>2013</v>
          </cell>
        </row>
        <row r="75">
          <cell r="A75" t="str">
            <v>2013</v>
          </cell>
        </row>
        <row r="76">
          <cell r="A76" t="str">
            <v>2013</v>
          </cell>
        </row>
        <row r="77">
          <cell r="A77" t="str">
            <v>2013</v>
          </cell>
        </row>
        <row r="78">
          <cell r="A78" t="str">
            <v>2013</v>
          </cell>
        </row>
        <row r="79">
          <cell r="A79" t="str">
            <v>2013</v>
          </cell>
        </row>
        <row r="80">
          <cell r="A80" t="str">
            <v>2013</v>
          </cell>
        </row>
        <row r="81">
          <cell r="A81" t="str">
            <v>2013</v>
          </cell>
        </row>
        <row r="82">
          <cell r="A82" t="str">
            <v>2013</v>
          </cell>
        </row>
        <row r="83">
          <cell r="A83" t="str">
            <v>2013</v>
          </cell>
        </row>
        <row r="84">
          <cell r="A84" t="str">
            <v>2013</v>
          </cell>
        </row>
        <row r="85">
          <cell r="A85" t="str">
            <v>2013</v>
          </cell>
        </row>
        <row r="86">
          <cell r="A86" t="str">
            <v>2013</v>
          </cell>
        </row>
        <row r="87">
          <cell r="A87" t="str">
            <v>2013</v>
          </cell>
        </row>
        <row r="88">
          <cell r="A88" t="str">
            <v>2013</v>
          </cell>
        </row>
        <row r="89">
          <cell r="A89" t="str">
            <v>2013</v>
          </cell>
        </row>
        <row r="90">
          <cell r="A90" t="str">
            <v>2013</v>
          </cell>
        </row>
        <row r="91">
          <cell r="A91" t="str">
            <v>2013</v>
          </cell>
        </row>
        <row r="92">
          <cell r="A92" t="str">
            <v>2013</v>
          </cell>
        </row>
        <row r="93">
          <cell r="A93" t="str">
            <v>2013</v>
          </cell>
        </row>
        <row r="94">
          <cell r="A94" t="str">
            <v>2013</v>
          </cell>
        </row>
        <row r="95">
          <cell r="A95" t="str">
            <v>2013</v>
          </cell>
        </row>
        <row r="96">
          <cell r="A96" t="str">
            <v>2013</v>
          </cell>
        </row>
        <row r="97">
          <cell r="A97" t="str">
            <v>2013</v>
          </cell>
        </row>
        <row r="98">
          <cell r="A98" t="str">
            <v>2013</v>
          </cell>
        </row>
        <row r="99">
          <cell r="A99" t="str">
            <v>2013</v>
          </cell>
        </row>
        <row r="100">
          <cell r="A100" t="str">
            <v>2013</v>
          </cell>
        </row>
        <row r="101">
          <cell r="A101" t="str">
            <v>2013</v>
          </cell>
        </row>
        <row r="102">
          <cell r="A102" t="str">
            <v>2013</v>
          </cell>
        </row>
        <row r="103">
          <cell r="A103" t="str">
            <v>2013</v>
          </cell>
        </row>
        <row r="104">
          <cell r="A104" t="str">
            <v>2013</v>
          </cell>
        </row>
        <row r="105">
          <cell r="A105" t="str">
            <v>2013</v>
          </cell>
        </row>
        <row r="106">
          <cell r="A106" t="str">
            <v>2013</v>
          </cell>
        </row>
        <row r="107">
          <cell r="A107" t="str">
            <v>2013</v>
          </cell>
        </row>
        <row r="108">
          <cell r="A108" t="str">
            <v>2013</v>
          </cell>
        </row>
        <row r="109">
          <cell r="A109" t="str">
            <v>2013</v>
          </cell>
        </row>
        <row r="110">
          <cell r="A110" t="str">
            <v>2013</v>
          </cell>
        </row>
        <row r="111">
          <cell r="A111" t="str">
            <v>2013</v>
          </cell>
        </row>
        <row r="112">
          <cell r="A112" t="str">
            <v>2013</v>
          </cell>
        </row>
        <row r="113">
          <cell r="A113" t="str">
            <v>2013</v>
          </cell>
        </row>
        <row r="114">
          <cell r="A114" t="str">
            <v>2013</v>
          </cell>
        </row>
        <row r="115">
          <cell r="A115" t="str">
            <v>2013</v>
          </cell>
        </row>
        <row r="116">
          <cell r="A116" t="str">
            <v>2013</v>
          </cell>
        </row>
        <row r="117">
          <cell r="A117" t="str">
            <v>2013</v>
          </cell>
        </row>
        <row r="118">
          <cell r="A118" t="str">
            <v>2013</v>
          </cell>
        </row>
        <row r="119">
          <cell r="A119" t="str">
            <v>2013</v>
          </cell>
        </row>
        <row r="120">
          <cell r="A120" t="str">
            <v>2013</v>
          </cell>
        </row>
        <row r="121">
          <cell r="A121" t="str">
            <v>2013</v>
          </cell>
        </row>
        <row r="122">
          <cell r="A122" t="str">
            <v>2013</v>
          </cell>
        </row>
        <row r="123">
          <cell r="A123" t="str">
            <v>2013</v>
          </cell>
        </row>
        <row r="124">
          <cell r="A124" t="str">
            <v>2013</v>
          </cell>
        </row>
        <row r="125">
          <cell r="A125" t="str">
            <v>2013</v>
          </cell>
        </row>
        <row r="126">
          <cell r="A126" t="str">
            <v>2013</v>
          </cell>
        </row>
        <row r="127">
          <cell r="A127" t="str">
            <v>2013</v>
          </cell>
        </row>
        <row r="128">
          <cell r="A128" t="str">
            <v>2013</v>
          </cell>
        </row>
        <row r="129">
          <cell r="A129" t="str">
            <v>2013</v>
          </cell>
        </row>
        <row r="130">
          <cell r="A130" t="str">
            <v>2013</v>
          </cell>
        </row>
        <row r="131">
          <cell r="A131" t="str">
            <v>2013</v>
          </cell>
        </row>
        <row r="132">
          <cell r="A132" t="str">
            <v>2013</v>
          </cell>
        </row>
        <row r="133">
          <cell r="A133" t="str">
            <v>2013</v>
          </cell>
        </row>
        <row r="134">
          <cell r="A134" t="str">
            <v>2013</v>
          </cell>
        </row>
        <row r="135">
          <cell r="A135" t="str">
            <v>2013</v>
          </cell>
        </row>
        <row r="136">
          <cell r="A136" t="str">
            <v>2013</v>
          </cell>
        </row>
        <row r="137">
          <cell r="A137" t="str">
            <v>2013</v>
          </cell>
        </row>
        <row r="138">
          <cell r="A138" t="str">
            <v>2013</v>
          </cell>
        </row>
        <row r="139">
          <cell r="A139" t="str">
            <v>2013</v>
          </cell>
        </row>
        <row r="140">
          <cell r="A140" t="str">
            <v>2013</v>
          </cell>
        </row>
        <row r="141">
          <cell r="A141" t="str">
            <v>2013</v>
          </cell>
        </row>
        <row r="142">
          <cell r="A142" t="str">
            <v>2013</v>
          </cell>
        </row>
        <row r="143">
          <cell r="A143" t="str">
            <v>2013</v>
          </cell>
        </row>
        <row r="144">
          <cell r="A144" t="str">
            <v>2013</v>
          </cell>
        </row>
        <row r="145">
          <cell r="A145" t="str">
            <v>2013</v>
          </cell>
        </row>
        <row r="146">
          <cell r="A146" t="str">
            <v>2013</v>
          </cell>
        </row>
        <row r="147">
          <cell r="A147" t="str">
            <v>2013</v>
          </cell>
        </row>
        <row r="148">
          <cell r="A148" t="str">
            <v>2013</v>
          </cell>
        </row>
        <row r="149">
          <cell r="A149" t="str">
            <v>2013</v>
          </cell>
        </row>
        <row r="150">
          <cell r="A150" t="str">
            <v>2013</v>
          </cell>
        </row>
        <row r="151">
          <cell r="A151" t="str">
            <v>2013</v>
          </cell>
        </row>
        <row r="152">
          <cell r="A152" t="str">
            <v>2013</v>
          </cell>
        </row>
        <row r="153">
          <cell r="A153" t="str">
            <v>2013</v>
          </cell>
        </row>
        <row r="154">
          <cell r="A154" t="str">
            <v>2013</v>
          </cell>
        </row>
        <row r="155">
          <cell r="A155" t="str">
            <v>2013</v>
          </cell>
        </row>
        <row r="156">
          <cell r="A156" t="str">
            <v>2013</v>
          </cell>
        </row>
        <row r="157">
          <cell r="A157" t="str">
            <v>2013</v>
          </cell>
        </row>
        <row r="158">
          <cell r="A158" t="str">
            <v>2013</v>
          </cell>
        </row>
        <row r="159">
          <cell r="A159" t="str">
            <v>2013</v>
          </cell>
        </row>
        <row r="160">
          <cell r="A160" t="str">
            <v>2013</v>
          </cell>
        </row>
        <row r="161">
          <cell r="A161" t="str">
            <v>2013</v>
          </cell>
        </row>
        <row r="162">
          <cell r="A162" t="str">
            <v>2013</v>
          </cell>
        </row>
        <row r="163">
          <cell r="A163" t="str">
            <v>2013</v>
          </cell>
        </row>
        <row r="164">
          <cell r="A164" t="str">
            <v>2013</v>
          </cell>
        </row>
        <row r="165">
          <cell r="A165" t="str">
            <v>2013</v>
          </cell>
        </row>
        <row r="166">
          <cell r="A166" t="str">
            <v>2013</v>
          </cell>
        </row>
        <row r="167">
          <cell r="A167" t="str">
            <v>2013</v>
          </cell>
        </row>
        <row r="168">
          <cell r="A168" t="str">
            <v>2013</v>
          </cell>
        </row>
        <row r="169">
          <cell r="A169" t="str">
            <v>2013</v>
          </cell>
        </row>
        <row r="170">
          <cell r="A170" t="str">
            <v>2013</v>
          </cell>
        </row>
        <row r="171">
          <cell r="A171" t="str">
            <v>2013</v>
          </cell>
        </row>
        <row r="172">
          <cell r="A172" t="str">
            <v>2013</v>
          </cell>
        </row>
        <row r="173">
          <cell r="A173" t="str">
            <v>2013</v>
          </cell>
        </row>
        <row r="174">
          <cell r="A174" t="str">
            <v>2013</v>
          </cell>
        </row>
        <row r="175">
          <cell r="A175" t="str">
            <v>2013</v>
          </cell>
        </row>
        <row r="176">
          <cell r="A176" t="str">
            <v>2013</v>
          </cell>
        </row>
        <row r="177">
          <cell r="A177" t="str">
            <v>2013</v>
          </cell>
        </row>
        <row r="178">
          <cell r="A178" t="str">
            <v>2013</v>
          </cell>
        </row>
        <row r="179">
          <cell r="A179" t="str">
            <v>2013</v>
          </cell>
        </row>
        <row r="180">
          <cell r="A180" t="str">
            <v>2013</v>
          </cell>
        </row>
        <row r="181">
          <cell r="A181" t="str">
            <v>2013</v>
          </cell>
        </row>
        <row r="182">
          <cell r="A182" t="str">
            <v>2012</v>
          </cell>
        </row>
        <row r="183">
          <cell r="A183" t="str">
            <v>2012</v>
          </cell>
        </row>
        <row r="184">
          <cell r="A184" t="str">
            <v>2012</v>
          </cell>
        </row>
        <row r="185">
          <cell r="A185" t="str">
            <v>2012</v>
          </cell>
        </row>
        <row r="186">
          <cell r="A186" t="str">
            <v>2012</v>
          </cell>
        </row>
        <row r="187">
          <cell r="A187" t="str">
            <v>2012</v>
          </cell>
        </row>
        <row r="188">
          <cell r="A188" t="str">
            <v>2012</v>
          </cell>
        </row>
        <row r="189">
          <cell r="A189" t="str">
            <v>2012</v>
          </cell>
        </row>
        <row r="190">
          <cell r="A190" t="str">
            <v>2012</v>
          </cell>
        </row>
        <row r="191">
          <cell r="A191" t="str">
            <v>2012</v>
          </cell>
        </row>
        <row r="192">
          <cell r="A192" t="str">
            <v>2012</v>
          </cell>
        </row>
        <row r="193">
          <cell r="A193" t="str">
            <v>2012</v>
          </cell>
        </row>
        <row r="194">
          <cell r="A194" t="str">
            <v>2012</v>
          </cell>
        </row>
        <row r="195">
          <cell r="A195" t="str">
            <v>2012</v>
          </cell>
        </row>
        <row r="196">
          <cell r="A196" t="str">
            <v>2012</v>
          </cell>
        </row>
        <row r="197">
          <cell r="A197" t="str">
            <v>2012</v>
          </cell>
        </row>
        <row r="198">
          <cell r="A198" t="str">
            <v>2012</v>
          </cell>
        </row>
        <row r="199">
          <cell r="A199" t="str">
            <v>2012</v>
          </cell>
        </row>
        <row r="200">
          <cell r="A200" t="str">
            <v>2012</v>
          </cell>
        </row>
        <row r="201">
          <cell r="A201" t="str">
            <v>2012</v>
          </cell>
        </row>
        <row r="202">
          <cell r="A202" t="str">
            <v>2012</v>
          </cell>
        </row>
        <row r="203">
          <cell r="A203" t="str">
            <v>2012</v>
          </cell>
        </row>
        <row r="204">
          <cell r="A204" t="str">
            <v>2012</v>
          </cell>
        </row>
        <row r="205">
          <cell r="A205" t="str">
            <v>2012</v>
          </cell>
        </row>
        <row r="206">
          <cell r="A206" t="str">
            <v>2012</v>
          </cell>
        </row>
        <row r="207">
          <cell r="A207" t="str">
            <v>2012</v>
          </cell>
        </row>
        <row r="208">
          <cell r="A208" t="str">
            <v>2012</v>
          </cell>
        </row>
        <row r="209">
          <cell r="A209" t="str">
            <v>2012</v>
          </cell>
        </row>
        <row r="210">
          <cell r="A210" t="str">
            <v>2012</v>
          </cell>
        </row>
        <row r="211">
          <cell r="A211" t="str">
            <v>2012</v>
          </cell>
        </row>
        <row r="212">
          <cell r="A212" t="str">
            <v>2012</v>
          </cell>
        </row>
        <row r="213">
          <cell r="A213" t="str">
            <v>2012</v>
          </cell>
        </row>
        <row r="214">
          <cell r="A214" t="str">
            <v>2012</v>
          </cell>
        </row>
        <row r="215">
          <cell r="A215" t="str">
            <v>2012</v>
          </cell>
        </row>
        <row r="216">
          <cell r="A216" t="str">
            <v>2012</v>
          </cell>
        </row>
        <row r="217">
          <cell r="A217" t="str">
            <v>2012</v>
          </cell>
        </row>
        <row r="218">
          <cell r="A218" t="str">
            <v>2012</v>
          </cell>
        </row>
        <row r="219">
          <cell r="A219" t="str">
            <v>2012</v>
          </cell>
        </row>
        <row r="220">
          <cell r="A220" t="str">
            <v>2012</v>
          </cell>
        </row>
        <row r="221">
          <cell r="A221" t="str">
            <v>2012</v>
          </cell>
        </row>
        <row r="222">
          <cell r="A222" t="str">
            <v>2012</v>
          </cell>
        </row>
        <row r="223">
          <cell r="A223" t="str">
            <v>2012</v>
          </cell>
        </row>
        <row r="224">
          <cell r="A224" t="str">
            <v>2012</v>
          </cell>
        </row>
        <row r="225">
          <cell r="A225" t="str">
            <v>2012</v>
          </cell>
        </row>
        <row r="226">
          <cell r="A226" t="str">
            <v>2012</v>
          </cell>
        </row>
        <row r="227">
          <cell r="A227" t="str">
            <v>2012</v>
          </cell>
        </row>
        <row r="228">
          <cell r="A228" t="str">
            <v>2012</v>
          </cell>
        </row>
        <row r="229">
          <cell r="A229" t="str">
            <v>2012</v>
          </cell>
        </row>
        <row r="230">
          <cell r="A230" t="str">
            <v>2012</v>
          </cell>
        </row>
        <row r="231">
          <cell r="A231" t="str">
            <v>2012</v>
          </cell>
        </row>
        <row r="232">
          <cell r="A232" t="str">
            <v>2012</v>
          </cell>
        </row>
        <row r="233">
          <cell r="A233" t="str">
            <v>2012</v>
          </cell>
        </row>
        <row r="234">
          <cell r="A234" t="str">
            <v>2012</v>
          </cell>
        </row>
        <row r="235">
          <cell r="A235" t="str">
            <v>2012</v>
          </cell>
        </row>
        <row r="236">
          <cell r="A236" t="str">
            <v>2012</v>
          </cell>
        </row>
        <row r="237">
          <cell r="A237" t="str">
            <v>2012</v>
          </cell>
        </row>
        <row r="238">
          <cell r="A238" t="str">
            <v>2012</v>
          </cell>
        </row>
        <row r="239">
          <cell r="A239" t="str">
            <v>2012</v>
          </cell>
        </row>
        <row r="240">
          <cell r="A240" t="str">
            <v>2012</v>
          </cell>
        </row>
        <row r="241">
          <cell r="A241" t="str">
            <v>2012</v>
          </cell>
        </row>
        <row r="242">
          <cell r="A242" t="str">
            <v>2012</v>
          </cell>
        </row>
        <row r="243">
          <cell r="A243" t="str">
            <v>2012</v>
          </cell>
        </row>
        <row r="244">
          <cell r="A244" t="str">
            <v>2012</v>
          </cell>
        </row>
        <row r="245">
          <cell r="A245" t="str">
            <v>2012</v>
          </cell>
        </row>
        <row r="246">
          <cell r="A246" t="str">
            <v>2012</v>
          </cell>
        </row>
        <row r="247">
          <cell r="A247" t="str">
            <v>2012</v>
          </cell>
        </row>
        <row r="248">
          <cell r="A248" t="str">
            <v>2012</v>
          </cell>
        </row>
        <row r="249">
          <cell r="A249" t="str">
            <v>2012</v>
          </cell>
        </row>
        <row r="250">
          <cell r="A250" t="str">
            <v>2012</v>
          </cell>
        </row>
        <row r="251">
          <cell r="A251" t="str">
            <v>2012</v>
          </cell>
        </row>
        <row r="252">
          <cell r="A252" t="str">
            <v>2012</v>
          </cell>
        </row>
        <row r="253">
          <cell r="A253" t="str">
            <v>2012</v>
          </cell>
        </row>
        <row r="254">
          <cell r="A254" t="str">
            <v>2012</v>
          </cell>
        </row>
        <row r="255">
          <cell r="A255" t="str">
            <v>2012</v>
          </cell>
        </row>
        <row r="256">
          <cell r="A256" t="str">
            <v>2012</v>
          </cell>
        </row>
        <row r="257">
          <cell r="A257" t="str">
            <v>2012</v>
          </cell>
        </row>
        <row r="258">
          <cell r="A258" t="str">
            <v>2012</v>
          </cell>
        </row>
        <row r="259">
          <cell r="A259" t="str">
            <v>2012</v>
          </cell>
        </row>
        <row r="260">
          <cell r="A260" t="str">
            <v>2012</v>
          </cell>
        </row>
        <row r="261">
          <cell r="A261" t="str">
            <v>2012</v>
          </cell>
        </row>
        <row r="262">
          <cell r="A262" t="str">
            <v>2012</v>
          </cell>
        </row>
        <row r="263">
          <cell r="A263" t="str">
            <v>2012</v>
          </cell>
        </row>
        <row r="264">
          <cell r="A264" t="str">
            <v>2012</v>
          </cell>
        </row>
        <row r="265">
          <cell r="A265" t="str">
            <v>2012</v>
          </cell>
        </row>
        <row r="266">
          <cell r="A266" t="str">
            <v>2012</v>
          </cell>
        </row>
        <row r="267">
          <cell r="A267" t="str">
            <v>2012</v>
          </cell>
        </row>
        <row r="268">
          <cell r="A268" t="str">
            <v>2012</v>
          </cell>
        </row>
        <row r="269">
          <cell r="A269" t="str">
            <v>2012</v>
          </cell>
        </row>
        <row r="270">
          <cell r="A270" t="str">
            <v>2012</v>
          </cell>
        </row>
        <row r="271">
          <cell r="A271" t="str">
            <v>2012</v>
          </cell>
        </row>
        <row r="272">
          <cell r="A272" t="str">
            <v>2012</v>
          </cell>
        </row>
        <row r="273">
          <cell r="A273" t="str">
            <v>2012</v>
          </cell>
        </row>
        <row r="274">
          <cell r="A274" t="str">
            <v>2012</v>
          </cell>
        </row>
        <row r="275">
          <cell r="A275" t="str">
            <v>2012</v>
          </cell>
        </row>
        <row r="276">
          <cell r="A276" t="str">
            <v>2012</v>
          </cell>
        </row>
        <row r="277">
          <cell r="A277" t="str">
            <v>2012</v>
          </cell>
        </row>
        <row r="278">
          <cell r="A278" t="str">
            <v>2012</v>
          </cell>
        </row>
        <row r="279">
          <cell r="A279" t="str">
            <v>2012</v>
          </cell>
        </row>
        <row r="280">
          <cell r="A280" t="str">
            <v>2012</v>
          </cell>
        </row>
        <row r="281">
          <cell r="A281" t="str">
            <v>2012</v>
          </cell>
        </row>
        <row r="282">
          <cell r="A282" t="str">
            <v>2012</v>
          </cell>
        </row>
        <row r="283">
          <cell r="A283" t="str">
            <v>2012</v>
          </cell>
        </row>
        <row r="284">
          <cell r="A284" t="str">
            <v>2012</v>
          </cell>
        </row>
        <row r="285">
          <cell r="A285" t="str">
            <v>2012</v>
          </cell>
        </row>
        <row r="286">
          <cell r="A286" t="str">
            <v>2012</v>
          </cell>
        </row>
        <row r="287">
          <cell r="A287" t="str">
            <v>2012</v>
          </cell>
        </row>
        <row r="288">
          <cell r="A288" t="str">
            <v>2012</v>
          </cell>
        </row>
        <row r="289">
          <cell r="A289" t="str">
            <v>2012</v>
          </cell>
        </row>
        <row r="290">
          <cell r="A290" t="str">
            <v>2012</v>
          </cell>
        </row>
        <row r="291">
          <cell r="A291" t="str">
            <v>2012</v>
          </cell>
        </row>
        <row r="292">
          <cell r="A292" t="str">
            <v>2012</v>
          </cell>
        </row>
        <row r="293">
          <cell r="A293" t="str">
            <v>2012</v>
          </cell>
        </row>
        <row r="294">
          <cell r="A294" t="str">
            <v>2012</v>
          </cell>
        </row>
        <row r="295">
          <cell r="A295" t="str">
            <v>2012</v>
          </cell>
        </row>
        <row r="296">
          <cell r="A296" t="str">
            <v>2012</v>
          </cell>
        </row>
        <row r="297">
          <cell r="A297" t="str">
            <v>2012</v>
          </cell>
        </row>
        <row r="298">
          <cell r="A298" t="str">
            <v>2012</v>
          </cell>
        </row>
        <row r="299">
          <cell r="A299" t="str">
            <v>2012</v>
          </cell>
        </row>
        <row r="300">
          <cell r="A300" t="str">
            <v>2012</v>
          </cell>
        </row>
        <row r="301">
          <cell r="A301" t="str">
            <v>2012</v>
          </cell>
        </row>
        <row r="302">
          <cell r="A302" t="str">
            <v>2012</v>
          </cell>
        </row>
        <row r="303">
          <cell r="A303" t="str">
            <v>2012</v>
          </cell>
        </row>
        <row r="304">
          <cell r="A304" t="str">
            <v>2012</v>
          </cell>
        </row>
        <row r="305">
          <cell r="A305" t="str">
            <v>2012</v>
          </cell>
        </row>
        <row r="306">
          <cell r="A306" t="str">
            <v>2012</v>
          </cell>
        </row>
        <row r="307">
          <cell r="A307" t="str">
            <v>2012</v>
          </cell>
        </row>
        <row r="308">
          <cell r="A308" t="str">
            <v>2012</v>
          </cell>
        </row>
        <row r="309">
          <cell r="A309" t="str">
            <v>2012</v>
          </cell>
        </row>
        <row r="310">
          <cell r="A310" t="str">
            <v>2012</v>
          </cell>
        </row>
        <row r="311">
          <cell r="A311" t="str">
            <v>2012</v>
          </cell>
        </row>
        <row r="312">
          <cell r="A312" t="str">
            <v>2012</v>
          </cell>
        </row>
        <row r="313">
          <cell r="A313" t="str">
            <v>2012</v>
          </cell>
        </row>
        <row r="314">
          <cell r="A314" t="str">
            <v>2012</v>
          </cell>
        </row>
        <row r="315">
          <cell r="A315" t="str">
            <v>2012</v>
          </cell>
        </row>
        <row r="316">
          <cell r="A316" t="str">
            <v>2012</v>
          </cell>
        </row>
        <row r="317">
          <cell r="A317" t="str">
            <v>2012</v>
          </cell>
        </row>
        <row r="318">
          <cell r="A318" t="str">
            <v>2012</v>
          </cell>
        </row>
        <row r="319">
          <cell r="A319" t="str">
            <v>2012</v>
          </cell>
        </row>
        <row r="320">
          <cell r="A320" t="str">
            <v>2012</v>
          </cell>
        </row>
        <row r="321">
          <cell r="A321" t="str">
            <v>2012</v>
          </cell>
        </row>
        <row r="322">
          <cell r="A322" t="str">
            <v>2012</v>
          </cell>
        </row>
        <row r="323">
          <cell r="A323" t="str">
            <v>2012</v>
          </cell>
        </row>
        <row r="324">
          <cell r="A324" t="str">
            <v>2012</v>
          </cell>
        </row>
        <row r="325">
          <cell r="A325" t="str">
            <v>2012</v>
          </cell>
        </row>
        <row r="326">
          <cell r="A326" t="str">
            <v>2012</v>
          </cell>
        </row>
        <row r="327">
          <cell r="A327" t="str">
            <v>2012</v>
          </cell>
        </row>
        <row r="328">
          <cell r="A328" t="str">
            <v>2012</v>
          </cell>
        </row>
        <row r="329">
          <cell r="A329" t="str">
            <v>2012</v>
          </cell>
        </row>
        <row r="330">
          <cell r="A330" t="str">
            <v>2012</v>
          </cell>
        </row>
        <row r="331">
          <cell r="A331" t="str">
            <v>2012</v>
          </cell>
        </row>
        <row r="332">
          <cell r="A332" t="str">
            <v>2012</v>
          </cell>
        </row>
        <row r="333">
          <cell r="A333" t="str">
            <v>2012</v>
          </cell>
        </row>
        <row r="334">
          <cell r="A334" t="str">
            <v>2012</v>
          </cell>
        </row>
        <row r="335">
          <cell r="A335" t="str">
            <v>2012</v>
          </cell>
        </row>
        <row r="336">
          <cell r="A336" t="str">
            <v>2012</v>
          </cell>
        </row>
        <row r="337">
          <cell r="A337" t="str">
            <v>2012</v>
          </cell>
        </row>
        <row r="338">
          <cell r="A338" t="str">
            <v>2012</v>
          </cell>
        </row>
        <row r="339">
          <cell r="A339" t="str">
            <v>2012</v>
          </cell>
        </row>
        <row r="340">
          <cell r="A340" t="str">
            <v>2012</v>
          </cell>
        </row>
        <row r="341">
          <cell r="A341" t="str">
            <v>2012</v>
          </cell>
        </row>
        <row r="342">
          <cell r="A342" t="str">
            <v>2012</v>
          </cell>
        </row>
        <row r="343">
          <cell r="A343" t="str">
            <v>2012</v>
          </cell>
        </row>
        <row r="344">
          <cell r="A344" t="str">
            <v>2012</v>
          </cell>
        </row>
        <row r="345">
          <cell r="A345" t="str">
            <v>2012</v>
          </cell>
        </row>
        <row r="346">
          <cell r="A346" t="str">
            <v>2012</v>
          </cell>
        </row>
        <row r="347">
          <cell r="A347" t="str">
            <v>2012</v>
          </cell>
        </row>
        <row r="348">
          <cell r="A348" t="str">
            <v>2012</v>
          </cell>
        </row>
        <row r="349">
          <cell r="A349" t="str">
            <v>2012</v>
          </cell>
        </row>
        <row r="350">
          <cell r="A350" t="str">
            <v>2012</v>
          </cell>
        </row>
        <row r="351">
          <cell r="A351" t="str">
            <v>2012</v>
          </cell>
        </row>
        <row r="352">
          <cell r="A352" t="str">
            <v>2012</v>
          </cell>
        </row>
        <row r="353">
          <cell r="A353" t="str">
            <v>2012</v>
          </cell>
        </row>
        <row r="354">
          <cell r="A354" t="str">
            <v>2012</v>
          </cell>
        </row>
        <row r="355">
          <cell r="A355" t="str">
            <v>2012</v>
          </cell>
        </row>
        <row r="356">
          <cell r="A356" t="str">
            <v>2012</v>
          </cell>
        </row>
        <row r="357">
          <cell r="A357" t="str">
            <v>2012</v>
          </cell>
        </row>
        <row r="358">
          <cell r="A358" t="str">
            <v>2012</v>
          </cell>
        </row>
        <row r="359">
          <cell r="A359" t="str">
            <v>2012</v>
          </cell>
        </row>
        <row r="360">
          <cell r="A360" t="str">
            <v>2012</v>
          </cell>
        </row>
        <row r="361">
          <cell r="A361" t="str">
            <v>2012</v>
          </cell>
        </row>
        <row r="362">
          <cell r="A362" t="str">
            <v>2011</v>
          </cell>
        </row>
        <row r="363">
          <cell r="A363" t="str">
            <v>2011</v>
          </cell>
        </row>
        <row r="364">
          <cell r="A364" t="str">
            <v>2011</v>
          </cell>
        </row>
        <row r="365">
          <cell r="A365" t="str">
            <v>2011</v>
          </cell>
        </row>
        <row r="366">
          <cell r="A366" t="str">
            <v>2011</v>
          </cell>
        </row>
        <row r="367">
          <cell r="A367" t="str">
            <v>2011</v>
          </cell>
        </row>
        <row r="368">
          <cell r="A368" t="str">
            <v>2011</v>
          </cell>
        </row>
        <row r="369">
          <cell r="A369" t="str">
            <v>2011</v>
          </cell>
        </row>
        <row r="370">
          <cell r="A370" t="str">
            <v>2011</v>
          </cell>
        </row>
        <row r="371">
          <cell r="A371" t="str">
            <v>2011</v>
          </cell>
        </row>
        <row r="372">
          <cell r="A372" t="str">
            <v>2011</v>
          </cell>
        </row>
        <row r="373">
          <cell r="A373" t="str">
            <v>2011</v>
          </cell>
        </row>
        <row r="374">
          <cell r="A374" t="str">
            <v>2011</v>
          </cell>
        </row>
        <row r="375">
          <cell r="A375" t="str">
            <v>2011</v>
          </cell>
        </row>
        <row r="376">
          <cell r="A376" t="str">
            <v>2011</v>
          </cell>
        </row>
        <row r="377">
          <cell r="A377" t="str">
            <v>2011</v>
          </cell>
        </row>
        <row r="378">
          <cell r="A378" t="str">
            <v>2011</v>
          </cell>
        </row>
        <row r="379">
          <cell r="A379" t="str">
            <v>2011</v>
          </cell>
        </row>
        <row r="380">
          <cell r="A380" t="str">
            <v>2011</v>
          </cell>
        </row>
        <row r="381">
          <cell r="A381" t="str">
            <v>2011</v>
          </cell>
        </row>
        <row r="382">
          <cell r="A382" t="str">
            <v>2011</v>
          </cell>
        </row>
        <row r="383">
          <cell r="A383" t="str">
            <v>2011</v>
          </cell>
        </row>
        <row r="384">
          <cell r="A384" t="str">
            <v>2011</v>
          </cell>
        </row>
        <row r="385">
          <cell r="A385" t="str">
            <v>2011</v>
          </cell>
        </row>
        <row r="386">
          <cell r="A386" t="str">
            <v>2011</v>
          </cell>
        </row>
        <row r="387">
          <cell r="A387" t="str">
            <v>2011</v>
          </cell>
        </row>
        <row r="388">
          <cell r="A388" t="str">
            <v>2011</v>
          </cell>
        </row>
        <row r="389">
          <cell r="A389" t="str">
            <v>2011</v>
          </cell>
        </row>
        <row r="390">
          <cell r="A390" t="str">
            <v>2011</v>
          </cell>
        </row>
        <row r="391">
          <cell r="A391" t="str">
            <v>2011</v>
          </cell>
        </row>
        <row r="392">
          <cell r="A392" t="str">
            <v>2011</v>
          </cell>
        </row>
        <row r="393">
          <cell r="A393" t="str">
            <v>2011</v>
          </cell>
        </row>
        <row r="394">
          <cell r="A394" t="str">
            <v>2011</v>
          </cell>
        </row>
        <row r="395">
          <cell r="A395" t="str">
            <v>2011</v>
          </cell>
        </row>
        <row r="396">
          <cell r="A396" t="str">
            <v>2011</v>
          </cell>
        </row>
        <row r="397">
          <cell r="A397" t="str">
            <v>2011</v>
          </cell>
        </row>
        <row r="398">
          <cell r="A398" t="str">
            <v>2011</v>
          </cell>
        </row>
        <row r="399">
          <cell r="A399" t="str">
            <v>2011</v>
          </cell>
        </row>
        <row r="400">
          <cell r="A400" t="str">
            <v>2011</v>
          </cell>
        </row>
        <row r="401">
          <cell r="A401" t="str">
            <v>2011</v>
          </cell>
        </row>
        <row r="402">
          <cell r="A402" t="str">
            <v>2011</v>
          </cell>
        </row>
        <row r="403">
          <cell r="A403" t="str">
            <v>2011</v>
          </cell>
        </row>
        <row r="404">
          <cell r="A404" t="str">
            <v>2011</v>
          </cell>
        </row>
        <row r="405">
          <cell r="A405" t="str">
            <v>2011</v>
          </cell>
        </row>
        <row r="406">
          <cell r="A406" t="str">
            <v>2011</v>
          </cell>
        </row>
        <row r="407">
          <cell r="A407" t="str">
            <v>2011</v>
          </cell>
        </row>
        <row r="408">
          <cell r="A408" t="str">
            <v>2011</v>
          </cell>
        </row>
        <row r="409">
          <cell r="A409" t="str">
            <v>2011</v>
          </cell>
        </row>
        <row r="410">
          <cell r="A410" t="str">
            <v>2011</v>
          </cell>
        </row>
        <row r="411">
          <cell r="A411" t="str">
            <v>2011</v>
          </cell>
        </row>
        <row r="412">
          <cell r="A412" t="str">
            <v>2011</v>
          </cell>
        </row>
        <row r="413">
          <cell r="A413" t="str">
            <v>2011</v>
          </cell>
        </row>
        <row r="414">
          <cell r="A414" t="str">
            <v>2011</v>
          </cell>
        </row>
        <row r="415">
          <cell r="A415" t="str">
            <v>2011</v>
          </cell>
        </row>
        <row r="416">
          <cell r="A416" t="str">
            <v>2011</v>
          </cell>
        </row>
        <row r="417">
          <cell r="A417" t="str">
            <v>2011</v>
          </cell>
        </row>
        <row r="418">
          <cell r="A418" t="str">
            <v>2011</v>
          </cell>
        </row>
        <row r="419">
          <cell r="A419" t="str">
            <v>2011</v>
          </cell>
        </row>
        <row r="420">
          <cell r="A420" t="str">
            <v>2011</v>
          </cell>
        </row>
        <row r="421">
          <cell r="A421" t="str">
            <v>2011</v>
          </cell>
        </row>
        <row r="422">
          <cell r="A422" t="str">
            <v>2011</v>
          </cell>
        </row>
        <row r="423">
          <cell r="A423" t="str">
            <v>2011</v>
          </cell>
        </row>
        <row r="424">
          <cell r="A424" t="str">
            <v>2011</v>
          </cell>
        </row>
        <row r="425">
          <cell r="A425" t="str">
            <v>2011</v>
          </cell>
        </row>
        <row r="426">
          <cell r="A426" t="str">
            <v>2011</v>
          </cell>
        </row>
        <row r="427">
          <cell r="A427" t="str">
            <v>2011</v>
          </cell>
        </row>
        <row r="428">
          <cell r="A428" t="str">
            <v>2011</v>
          </cell>
        </row>
        <row r="429">
          <cell r="A429" t="str">
            <v>2011</v>
          </cell>
        </row>
        <row r="430">
          <cell r="A430" t="str">
            <v>2011</v>
          </cell>
        </row>
        <row r="431">
          <cell r="A431" t="str">
            <v>2011</v>
          </cell>
        </row>
        <row r="432">
          <cell r="A432" t="str">
            <v>2011</v>
          </cell>
        </row>
        <row r="433">
          <cell r="A433" t="str">
            <v>2011</v>
          </cell>
        </row>
        <row r="434">
          <cell r="A434" t="str">
            <v>2011</v>
          </cell>
        </row>
        <row r="435">
          <cell r="A435" t="str">
            <v>2011</v>
          </cell>
        </row>
        <row r="436">
          <cell r="A436" t="str">
            <v>2011</v>
          </cell>
        </row>
        <row r="437">
          <cell r="A437" t="str">
            <v>2011</v>
          </cell>
        </row>
        <row r="438">
          <cell r="A438" t="str">
            <v>2011</v>
          </cell>
        </row>
        <row r="439">
          <cell r="A439" t="str">
            <v>2011</v>
          </cell>
        </row>
        <row r="440">
          <cell r="A440" t="str">
            <v>2011</v>
          </cell>
        </row>
        <row r="441">
          <cell r="A441" t="str">
            <v>2011</v>
          </cell>
        </row>
        <row r="442">
          <cell r="A442" t="str">
            <v>2011</v>
          </cell>
        </row>
        <row r="443">
          <cell r="A443" t="str">
            <v>2011</v>
          </cell>
        </row>
        <row r="444">
          <cell r="A444" t="str">
            <v>2011</v>
          </cell>
        </row>
        <row r="445">
          <cell r="A445" t="str">
            <v>2011</v>
          </cell>
        </row>
        <row r="446">
          <cell r="A446" t="str">
            <v>2011</v>
          </cell>
        </row>
        <row r="447">
          <cell r="A447" t="str">
            <v>2011</v>
          </cell>
        </row>
        <row r="448">
          <cell r="A448" t="str">
            <v>2011</v>
          </cell>
        </row>
        <row r="449">
          <cell r="A449" t="str">
            <v>2011</v>
          </cell>
        </row>
        <row r="450">
          <cell r="A450" t="str">
            <v>2011</v>
          </cell>
        </row>
        <row r="451">
          <cell r="A451" t="str">
            <v>2011</v>
          </cell>
        </row>
        <row r="452">
          <cell r="A452" t="str">
            <v>2011</v>
          </cell>
        </row>
        <row r="453">
          <cell r="A453" t="str">
            <v>2011</v>
          </cell>
        </row>
        <row r="454">
          <cell r="A454" t="str">
            <v>2011</v>
          </cell>
        </row>
        <row r="455">
          <cell r="A455" t="str">
            <v>2011</v>
          </cell>
        </row>
        <row r="456">
          <cell r="A456" t="str">
            <v>2011</v>
          </cell>
        </row>
        <row r="457">
          <cell r="A457" t="str">
            <v>2011</v>
          </cell>
        </row>
        <row r="458">
          <cell r="A458" t="str">
            <v>2011</v>
          </cell>
        </row>
        <row r="459">
          <cell r="A459" t="str">
            <v>2011</v>
          </cell>
        </row>
        <row r="460">
          <cell r="A460" t="str">
            <v>2011</v>
          </cell>
        </row>
        <row r="461">
          <cell r="A461" t="str">
            <v>2011</v>
          </cell>
        </row>
        <row r="462">
          <cell r="A462" t="str">
            <v>2011</v>
          </cell>
        </row>
        <row r="463">
          <cell r="A463" t="str">
            <v>2011</v>
          </cell>
        </row>
        <row r="464">
          <cell r="A464" t="str">
            <v>2011</v>
          </cell>
        </row>
        <row r="465">
          <cell r="A465" t="str">
            <v>2011</v>
          </cell>
        </row>
        <row r="466">
          <cell r="A466" t="str">
            <v>2011</v>
          </cell>
        </row>
        <row r="467">
          <cell r="A467" t="str">
            <v>2011</v>
          </cell>
        </row>
        <row r="468">
          <cell r="A468" t="str">
            <v>2011</v>
          </cell>
        </row>
        <row r="469">
          <cell r="A469" t="str">
            <v>2011</v>
          </cell>
        </row>
        <row r="470">
          <cell r="A470" t="str">
            <v>2011</v>
          </cell>
        </row>
        <row r="471">
          <cell r="A471" t="str">
            <v>2011</v>
          </cell>
        </row>
        <row r="472">
          <cell r="A472" t="str">
            <v>2011</v>
          </cell>
        </row>
        <row r="473">
          <cell r="A473" t="str">
            <v>2011</v>
          </cell>
        </row>
        <row r="474">
          <cell r="A474" t="str">
            <v>2011</v>
          </cell>
        </row>
        <row r="475">
          <cell r="A475" t="str">
            <v>2011</v>
          </cell>
        </row>
        <row r="476">
          <cell r="A476" t="str">
            <v>2011</v>
          </cell>
        </row>
        <row r="477">
          <cell r="A477" t="str">
            <v>2011</v>
          </cell>
        </row>
        <row r="478">
          <cell r="A478" t="str">
            <v>2011</v>
          </cell>
        </row>
        <row r="479">
          <cell r="A479" t="str">
            <v>2011</v>
          </cell>
        </row>
        <row r="480">
          <cell r="A480" t="str">
            <v>2011</v>
          </cell>
        </row>
        <row r="481">
          <cell r="A481" t="str">
            <v>2011</v>
          </cell>
        </row>
        <row r="482">
          <cell r="A482" t="str">
            <v>2011</v>
          </cell>
        </row>
        <row r="483">
          <cell r="A483" t="str">
            <v>2011</v>
          </cell>
        </row>
        <row r="484">
          <cell r="A484" t="str">
            <v>2011</v>
          </cell>
        </row>
        <row r="485">
          <cell r="A485" t="str">
            <v>2011</v>
          </cell>
        </row>
        <row r="486">
          <cell r="A486" t="str">
            <v>2011</v>
          </cell>
        </row>
        <row r="487">
          <cell r="A487" t="str">
            <v>2011</v>
          </cell>
        </row>
        <row r="488">
          <cell r="A488" t="str">
            <v>2011</v>
          </cell>
        </row>
        <row r="489">
          <cell r="A489" t="str">
            <v>2011</v>
          </cell>
        </row>
        <row r="490">
          <cell r="A490" t="str">
            <v>2011</v>
          </cell>
        </row>
        <row r="491">
          <cell r="A491" t="str">
            <v>2011</v>
          </cell>
        </row>
        <row r="492">
          <cell r="A492" t="str">
            <v>2011</v>
          </cell>
        </row>
        <row r="493">
          <cell r="A493" t="str">
            <v>2011</v>
          </cell>
        </row>
        <row r="494">
          <cell r="A494" t="str">
            <v>2011</v>
          </cell>
        </row>
        <row r="495">
          <cell r="A495" t="str">
            <v>2011</v>
          </cell>
        </row>
        <row r="496">
          <cell r="A496" t="str">
            <v>2011</v>
          </cell>
        </row>
        <row r="497">
          <cell r="A497" t="str">
            <v>2011</v>
          </cell>
        </row>
        <row r="498">
          <cell r="A498" t="str">
            <v>2011</v>
          </cell>
        </row>
        <row r="499">
          <cell r="A499" t="str">
            <v>2011</v>
          </cell>
        </row>
        <row r="500">
          <cell r="A500" t="str">
            <v>2011</v>
          </cell>
        </row>
        <row r="501">
          <cell r="A501" t="str">
            <v>2011</v>
          </cell>
        </row>
        <row r="502">
          <cell r="A502" t="str">
            <v>2011</v>
          </cell>
        </row>
        <row r="503">
          <cell r="A503" t="str">
            <v>2011</v>
          </cell>
        </row>
        <row r="504">
          <cell r="A504" t="str">
            <v>2011</v>
          </cell>
        </row>
        <row r="505">
          <cell r="A505" t="str">
            <v>2011</v>
          </cell>
        </row>
        <row r="506">
          <cell r="A506" t="str">
            <v>2011</v>
          </cell>
        </row>
        <row r="507">
          <cell r="A507" t="str">
            <v>2011</v>
          </cell>
        </row>
        <row r="508">
          <cell r="A508" t="str">
            <v>2011</v>
          </cell>
        </row>
        <row r="509">
          <cell r="A509" t="str">
            <v>2011</v>
          </cell>
        </row>
        <row r="510">
          <cell r="A510" t="str">
            <v>2011</v>
          </cell>
        </row>
        <row r="511">
          <cell r="A511" t="str">
            <v>2011</v>
          </cell>
        </row>
        <row r="512">
          <cell r="A512" t="str">
            <v>2011</v>
          </cell>
        </row>
        <row r="513">
          <cell r="A513" t="str">
            <v>2011</v>
          </cell>
        </row>
        <row r="514">
          <cell r="A514" t="str">
            <v>2011</v>
          </cell>
        </row>
        <row r="515">
          <cell r="A515" t="str">
            <v>2011</v>
          </cell>
        </row>
        <row r="516">
          <cell r="A516" t="str">
            <v>2011</v>
          </cell>
        </row>
        <row r="517">
          <cell r="A517" t="str">
            <v>2011</v>
          </cell>
        </row>
        <row r="518">
          <cell r="A518" t="str">
            <v>2011</v>
          </cell>
        </row>
        <row r="519">
          <cell r="A519" t="str">
            <v>2011</v>
          </cell>
        </row>
        <row r="520">
          <cell r="A520" t="str">
            <v>2011</v>
          </cell>
        </row>
        <row r="521">
          <cell r="A521" t="str">
            <v>2011</v>
          </cell>
        </row>
        <row r="522">
          <cell r="A522" t="str">
            <v>2011</v>
          </cell>
        </row>
        <row r="523">
          <cell r="A523" t="str">
            <v>2011</v>
          </cell>
        </row>
        <row r="524">
          <cell r="A524" t="str">
            <v>2011</v>
          </cell>
        </row>
        <row r="525">
          <cell r="A525" t="str">
            <v>2011</v>
          </cell>
        </row>
        <row r="526">
          <cell r="A526" t="str">
            <v>2011</v>
          </cell>
        </row>
        <row r="527">
          <cell r="A527" t="str">
            <v>2011</v>
          </cell>
        </row>
        <row r="528">
          <cell r="A528" t="str">
            <v>2011</v>
          </cell>
        </row>
        <row r="529">
          <cell r="A529" t="str">
            <v>2011</v>
          </cell>
        </row>
        <row r="530">
          <cell r="A530" t="str">
            <v>2011</v>
          </cell>
        </row>
        <row r="531">
          <cell r="A531" t="str">
            <v>2011</v>
          </cell>
        </row>
        <row r="532">
          <cell r="A532" t="str">
            <v>2011</v>
          </cell>
        </row>
        <row r="533">
          <cell r="A533" t="str">
            <v>2011</v>
          </cell>
        </row>
        <row r="534">
          <cell r="A534" t="str">
            <v>2011</v>
          </cell>
        </row>
        <row r="535">
          <cell r="A535" t="str">
            <v>2011</v>
          </cell>
        </row>
        <row r="536">
          <cell r="A536" t="str">
            <v>2011</v>
          </cell>
        </row>
        <row r="537">
          <cell r="A537" t="str">
            <v>2011</v>
          </cell>
        </row>
        <row r="538">
          <cell r="A538" t="str">
            <v>2011</v>
          </cell>
        </row>
        <row r="539">
          <cell r="A539" t="str">
            <v>2011</v>
          </cell>
        </row>
        <row r="540">
          <cell r="A540" t="str">
            <v>2011</v>
          </cell>
        </row>
        <row r="541">
          <cell r="A541" t="str">
            <v>2011</v>
          </cell>
        </row>
        <row r="542">
          <cell r="A542" t="str">
            <v>2010</v>
          </cell>
        </row>
        <row r="543">
          <cell r="A543" t="str">
            <v>2010</v>
          </cell>
        </row>
        <row r="544">
          <cell r="A544" t="str">
            <v>2010</v>
          </cell>
        </row>
        <row r="545">
          <cell r="A545" t="str">
            <v>2010</v>
          </cell>
        </row>
        <row r="546">
          <cell r="A546" t="str">
            <v>2010</v>
          </cell>
        </row>
        <row r="547">
          <cell r="A547" t="str">
            <v>2010</v>
          </cell>
        </row>
        <row r="548">
          <cell r="A548" t="str">
            <v>2010</v>
          </cell>
        </row>
        <row r="549">
          <cell r="A549" t="str">
            <v>2010</v>
          </cell>
        </row>
        <row r="550">
          <cell r="A550" t="str">
            <v>2010</v>
          </cell>
        </row>
        <row r="551">
          <cell r="A551" t="str">
            <v>2010</v>
          </cell>
        </row>
        <row r="552">
          <cell r="A552" t="str">
            <v>2010</v>
          </cell>
        </row>
        <row r="553">
          <cell r="A553" t="str">
            <v>2010</v>
          </cell>
        </row>
        <row r="554">
          <cell r="A554" t="str">
            <v>2010</v>
          </cell>
        </row>
        <row r="555">
          <cell r="A555" t="str">
            <v>2010</v>
          </cell>
        </row>
        <row r="556">
          <cell r="A556" t="str">
            <v>2010</v>
          </cell>
        </row>
        <row r="557">
          <cell r="A557" t="str">
            <v>2010</v>
          </cell>
        </row>
        <row r="558">
          <cell r="A558" t="str">
            <v>2010</v>
          </cell>
        </row>
        <row r="559">
          <cell r="A559" t="str">
            <v>2010</v>
          </cell>
        </row>
        <row r="560">
          <cell r="A560" t="str">
            <v>2010</v>
          </cell>
        </row>
        <row r="561">
          <cell r="A561" t="str">
            <v>2010</v>
          </cell>
        </row>
        <row r="562">
          <cell r="A562" t="str">
            <v>2010</v>
          </cell>
        </row>
        <row r="563">
          <cell r="A563" t="str">
            <v>2010</v>
          </cell>
        </row>
        <row r="564">
          <cell r="A564" t="str">
            <v>2010</v>
          </cell>
        </row>
        <row r="565">
          <cell r="A565" t="str">
            <v>2010</v>
          </cell>
        </row>
        <row r="566">
          <cell r="A566" t="str">
            <v>2010</v>
          </cell>
        </row>
        <row r="567">
          <cell r="A567" t="str">
            <v>2010</v>
          </cell>
        </row>
        <row r="568">
          <cell r="A568" t="str">
            <v>2010</v>
          </cell>
        </row>
        <row r="569">
          <cell r="A569" t="str">
            <v>2010</v>
          </cell>
        </row>
        <row r="570">
          <cell r="A570" t="str">
            <v>2010</v>
          </cell>
        </row>
        <row r="571">
          <cell r="A571" t="str">
            <v>2010</v>
          </cell>
        </row>
        <row r="572">
          <cell r="A572" t="str">
            <v>2010</v>
          </cell>
        </row>
        <row r="573">
          <cell r="A573" t="str">
            <v>2010</v>
          </cell>
        </row>
        <row r="574">
          <cell r="A574" t="str">
            <v>2010</v>
          </cell>
        </row>
        <row r="575">
          <cell r="A575" t="str">
            <v>2010</v>
          </cell>
        </row>
        <row r="576">
          <cell r="A576" t="str">
            <v>2010</v>
          </cell>
        </row>
        <row r="577">
          <cell r="A577" t="str">
            <v>2010</v>
          </cell>
        </row>
        <row r="578">
          <cell r="A578" t="str">
            <v>2010</v>
          </cell>
        </row>
        <row r="579">
          <cell r="A579" t="str">
            <v>2010</v>
          </cell>
        </row>
        <row r="580">
          <cell r="A580" t="str">
            <v>2010</v>
          </cell>
        </row>
        <row r="581">
          <cell r="A581" t="str">
            <v>2010</v>
          </cell>
        </row>
        <row r="582">
          <cell r="A582" t="str">
            <v>2010</v>
          </cell>
        </row>
        <row r="583">
          <cell r="A583" t="str">
            <v>2010</v>
          </cell>
        </row>
        <row r="584">
          <cell r="A584" t="str">
            <v>2010</v>
          </cell>
        </row>
        <row r="585">
          <cell r="A585" t="str">
            <v>2010</v>
          </cell>
        </row>
        <row r="586">
          <cell r="A586" t="str">
            <v>2010</v>
          </cell>
        </row>
        <row r="587">
          <cell r="A587" t="str">
            <v>2010</v>
          </cell>
        </row>
        <row r="588">
          <cell r="A588" t="str">
            <v>2010</v>
          </cell>
        </row>
        <row r="589">
          <cell r="A589" t="str">
            <v>2010</v>
          </cell>
        </row>
        <row r="590">
          <cell r="A590" t="str">
            <v>2010</v>
          </cell>
        </row>
        <row r="591">
          <cell r="A591" t="str">
            <v>2010</v>
          </cell>
        </row>
        <row r="592">
          <cell r="A592" t="str">
            <v>2010</v>
          </cell>
        </row>
        <row r="593">
          <cell r="A593" t="str">
            <v>2010</v>
          </cell>
        </row>
        <row r="594">
          <cell r="A594" t="str">
            <v>2010</v>
          </cell>
        </row>
        <row r="595">
          <cell r="A595" t="str">
            <v>2010</v>
          </cell>
        </row>
        <row r="596">
          <cell r="A596" t="str">
            <v>2010</v>
          </cell>
        </row>
        <row r="597">
          <cell r="A597" t="str">
            <v>2010</v>
          </cell>
        </row>
        <row r="598">
          <cell r="A598" t="str">
            <v>2010</v>
          </cell>
        </row>
        <row r="599">
          <cell r="A599" t="str">
            <v>2010</v>
          </cell>
        </row>
        <row r="600">
          <cell r="A600" t="str">
            <v>2010</v>
          </cell>
        </row>
        <row r="601">
          <cell r="A601" t="str">
            <v>2010</v>
          </cell>
        </row>
        <row r="602">
          <cell r="A602" t="str">
            <v>2010</v>
          </cell>
        </row>
        <row r="603">
          <cell r="A603" t="str">
            <v>2010</v>
          </cell>
        </row>
        <row r="604">
          <cell r="A604" t="str">
            <v>2010</v>
          </cell>
        </row>
        <row r="605">
          <cell r="A605" t="str">
            <v>2010</v>
          </cell>
        </row>
        <row r="606">
          <cell r="A606" t="str">
            <v>2010</v>
          </cell>
        </row>
        <row r="607">
          <cell r="A607" t="str">
            <v>2010</v>
          </cell>
        </row>
        <row r="608">
          <cell r="A608" t="str">
            <v>2010</v>
          </cell>
        </row>
        <row r="609">
          <cell r="A609" t="str">
            <v>2010</v>
          </cell>
        </row>
        <row r="610">
          <cell r="A610" t="str">
            <v>2010</v>
          </cell>
        </row>
        <row r="611">
          <cell r="A611" t="str">
            <v>2010</v>
          </cell>
        </row>
        <row r="612">
          <cell r="A612" t="str">
            <v>2010</v>
          </cell>
        </row>
        <row r="613">
          <cell r="A613" t="str">
            <v>2010</v>
          </cell>
        </row>
        <row r="614">
          <cell r="A614" t="str">
            <v>2010</v>
          </cell>
        </row>
        <row r="615">
          <cell r="A615" t="str">
            <v>2010</v>
          </cell>
        </row>
        <row r="616">
          <cell r="A616" t="str">
            <v>2010</v>
          </cell>
        </row>
        <row r="617">
          <cell r="A617" t="str">
            <v>2010</v>
          </cell>
        </row>
        <row r="618">
          <cell r="A618" t="str">
            <v>2010</v>
          </cell>
        </row>
        <row r="619">
          <cell r="A619" t="str">
            <v>2010</v>
          </cell>
        </row>
        <row r="620">
          <cell r="A620" t="str">
            <v>2010</v>
          </cell>
        </row>
        <row r="621">
          <cell r="A621" t="str">
            <v>2010</v>
          </cell>
        </row>
        <row r="622">
          <cell r="A622" t="str">
            <v>2010</v>
          </cell>
        </row>
        <row r="623">
          <cell r="A623" t="str">
            <v>2010</v>
          </cell>
        </row>
        <row r="624">
          <cell r="A624" t="str">
            <v>2010</v>
          </cell>
        </row>
        <row r="625">
          <cell r="A625" t="str">
            <v>2010</v>
          </cell>
        </row>
        <row r="626">
          <cell r="A626" t="str">
            <v>2010</v>
          </cell>
        </row>
        <row r="627">
          <cell r="A627" t="str">
            <v>2010</v>
          </cell>
        </row>
        <row r="628">
          <cell r="A628" t="str">
            <v>2010</v>
          </cell>
        </row>
        <row r="629">
          <cell r="A629" t="str">
            <v>2010</v>
          </cell>
        </row>
        <row r="630">
          <cell r="A630" t="str">
            <v>2010</v>
          </cell>
        </row>
        <row r="631">
          <cell r="A631" t="str">
            <v>2010</v>
          </cell>
        </row>
        <row r="632">
          <cell r="A632" t="str">
            <v>2010</v>
          </cell>
        </row>
        <row r="633">
          <cell r="A633" t="str">
            <v>2010</v>
          </cell>
        </row>
        <row r="634">
          <cell r="A634" t="str">
            <v>2010</v>
          </cell>
        </row>
        <row r="635">
          <cell r="A635" t="str">
            <v>2010</v>
          </cell>
        </row>
        <row r="636">
          <cell r="A636" t="str">
            <v>2010</v>
          </cell>
        </row>
        <row r="637">
          <cell r="A637" t="str">
            <v>2010</v>
          </cell>
        </row>
        <row r="638">
          <cell r="A638" t="str">
            <v>2010</v>
          </cell>
        </row>
        <row r="639">
          <cell r="A639" t="str">
            <v>2010</v>
          </cell>
        </row>
        <row r="640">
          <cell r="A640" t="str">
            <v>2010</v>
          </cell>
        </row>
        <row r="641">
          <cell r="A641" t="str">
            <v>2010</v>
          </cell>
        </row>
        <row r="642">
          <cell r="A642" t="str">
            <v>2010</v>
          </cell>
        </row>
        <row r="643">
          <cell r="A643" t="str">
            <v>2010</v>
          </cell>
        </row>
        <row r="644">
          <cell r="A644" t="str">
            <v>2010</v>
          </cell>
        </row>
        <row r="645">
          <cell r="A645" t="str">
            <v>2010</v>
          </cell>
        </row>
        <row r="646">
          <cell r="A646" t="str">
            <v>2010</v>
          </cell>
        </row>
        <row r="647">
          <cell r="A647" t="str">
            <v>2010</v>
          </cell>
        </row>
        <row r="648">
          <cell r="A648" t="str">
            <v>2010</v>
          </cell>
        </row>
        <row r="649">
          <cell r="A649" t="str">
            <v>2010</v>
          </cell>
        </row>
        <row r="650">
          <cell r="A650" t="str">
            <v>2010</v>
          </cell>
        </row>
        <row r="651">
          <cell r="A651" t="str">
            <v>2010</v>
          </cell>
        </row>
        <row r="652">
          <cell r="A652" t="str">
            <v>2010</v>
          </cell>
        </row>
        <row r="653">
          <cell r="A653" t="str">
            <v>2010</v>
          </cell>
        </row>
        <row r="654">
          <cell r="A654" t="str">
            <v>2010</v>
          </cell>
        </row>
        <row r="655">
          <cell r="A655" t="str">
            <v>2010</v>
          </cell>
        </row>
        <row r="656">
          <cell r="A656" t="str">
            <v>2010</v>
          </cell>
        </row>
        <row r="657">
          <cell r="A657" t="str">
            <v>2010</v>
          </cell>
        </row>
        <row r="658">
          <cell r="A658" t="str">
            <v>2010</v>
          </cell>
        </row>
        <row r="659">
          <cell r="A659" t="str">
            <v>2010</v>
          </cell>
        </row>
        <row r="660">
          <cell r="A660" t="str">
            <v>2010</v>
          </cell>
        </row>
        <row r="661">
          <cell r="A661" t="str">
            <v>2010</v>
          </cell>
        </row>
        <row r="662">
          <cell r="A662" t="str">
            <v>2010</v>
          </cell>
        </row>
        <row r="663">
          <cell r="A663" t="str">
            <v>2010</v>
          </cell>
        </row>
        <row r="664">
          <cell r="A664" t="str">
            <v>2010</v>
          </cell>
        </row>
        <row r="665">
          <cell r="A665" t="str">
            <v>2010</v>
          </cell>
        </row>
        <row r="666">
          <cell r="A666" t="str">
            <v>2010</v>
          </cell>
        </row>
        <row r="667">
          <cell r="A667" t="str">
            <v>2010</v>
          </cell>
        </row>
        <row r="668">
          <cell r="A668" t="str">
            <v>2010</v>
          </cell>
        </row>
        <row r="669">
          <cell r="A669" t="str">
            <v>2010</v>
          </cell>
        </row>
        <row r="670">
          <cell r="A670" t="str">
            <v>2010</v>
          </cell>
        </row>
        <row r="671">
          <cell r="A671" t="str">
            <v>2010</v>
          </cell>
        </row>
        <row r="672">
          <cell r="A672" t="str">
            <v>2010</v>
          </cell>
        </row>
        <row r="673">
          <cell r="A673" t="str">
            <v>2010</v>
          </cell>
        </row>
        <row r="674">
          <cell r="A674" t="str">
            <v>2010</v>
          </cell>
        </row>
        <row r="675">
          <cell r="A675" t="str">
            <v>2010</v>
          </cell>
        </row>
        <row r="676">
          <cell r="A676" t="str">
            <v>2010</v>
          </cell>
        </row>
        <row r="677">
          <cell r="A677" t="str">
            <v>2010</v>
          </cell>
        </row>
        <row r="678">
          <cell r="A678" t="str">
            <v>2010</v>
          </cell>
        </row>
        <row r="679">
          <cell r="A679" t="str">
            <v>2010</v>
          </cell>
        </row>
        <row r="680">
          <cell r="A680" t="str">
            <v>2010</v>
          </cell>
        </row>
        <row r="681">
          <cell r="A681" t="str">
            <v>2010</v>
          </cell>
        </row>
        <row r="682">
          <cell r="A682" t="str">
            <v>2010</v>
          </cell>
        </row>
        <row r="683">
          <cell r="A683" t="str">
            <v>2010</v>
          </cell>
        </row>
        <row r="684">
          <cell r="A684" t="str">
            <v>2010</v>
          </cell>
        </row>
        <row r="685">
          <cell r="A685" t="str">
            <v>2010</v>
          </cell>
        </row>
        <row r="686">
          <cell r="A686" t="str">
            <v>2010</v>
          </cell>
        </row>
        <row r="687">
          <cell r="A687" t="str">
            <v>2010</v>
          </cell>
        </row>
        <row r="688">
          <cell r="A688" t="str">
            <v>2010</v>
          </cell>
        </row>
        <row r="689">
          <cell r="A689" t="str">
            <v>2010</v>
          </cell>
        </row>
        <row r="690">
          <cell r="A690" t="str">
            <v>2010</v>
          </cell>
        </row>
        <row r="691">
          <cell r="A691" t="str">
            <v>2010</v>
          </cell>
        </row>
        <row r="692">
          <cell r="A692" t="str">
            <v>2010</v>
          </cell>
        </row>
        <row r="693">
          <cell r="A693" t="str">
            <v>2010</v>
          </cell>
        </row>
        <row r="694">
          <cell r="A694" t="str">
            <v>2010</v>
          </cell>
        </row>
        <row r="695">
          <cell r="A695" t="str">
            <v>2010</v>
          </cell>
        </row>
        <row r="696">
          <cell r="A696" t="str">
            <v>2010</v>
          </cell>
        </row>
        <row r="697">
          <cell r="A697" t="str">
            <v>2010</v>
          </cell>
        </row>
        <row r="698">
          <cell r="A698" t="str">
            <v>2010</v>
          </cell>
        </row>
        <row r="699">
          <cell r="A699" t="str">
            <v>2010</v>
          </cell>
        </row>
        <row r="700">
          <cell r="A700" t="str">
            <v>2010</v>
          </cell>
        </row>
        <row r="701">
          <cell r="A701" t="str">
            <v>2010</v>
          </cell>
        </row>
        <row r="702">
          <cell r="A702" t="str">
            <v>2010</v>
          </cell>
        </row>
        <row r="703">
          <cell r="A703" t="str">
            <v>2010</v>
          </cell>
        </row>
        <row r="704">
          <cell r="A704" t="str">
            <v>2010</v>
          </cell>
        </row>
        <row r="705">
          <cell r="A705" t="str">
            <v>2010</v>
          </cell>
        </row>
        <row r="706">
          <cell r="A706" t="str">
            <v>2010</v>
          </cell>
        </row>
        <row r="707">
          <cell r="A707" t="str">
            <v>2010</v>
          </cell>
        </row>
        <row r="708">
          <cell r="A708" t="str">
            <v>2010</v>
          </cell>
        </row>
        <row r="709">
          <cell r="A709" t="str">
            <v>2010</v>
          </cell>
        </row>
        <row r="710">
          <cell r="A710" t="str">
            <v>2010</v>
          </cell>
        </row>
        <row r="711">
          <cell r="A711" t="str">
            <v>2010</v>
          </cell>
        </row>
        <row r="712">
          <cell r="A712" t="str">
            <v>2010</v>
          </cell>
        </row>
        <row r="713">
          <cell r="A713" t="str">
            <v>2010</v>
          </cell>
        </row>
        <row r="714">
          <cell r="A714" t="str">
            <v>2010</v>
          </cell>
        </row>
        <row r="715">
          <cell r="A715" t="str">
            <v>2010</v>
          </cell>
        </row>
        <row r="716">
          <cell r="A716" t="str">
            <v>2010</v>
          </cell>
        </row>
        <row r="717">
          <cell r="A717" t="str">
            <v>2010</v>
          </cell>
        </row>
        <row r="718">
          <cell r="A718" t="str">
            <v>2010</v>
          </cell>
        </row>
        <row r="719">
          <cell r="A719" t="str">
            <v>2010</v>
          </cell>
        </row>
        <row r="720">
          <cell r="A720" t="str">
            <v>2010</v>
          </cell>
        </row>
        <row r="721">
          <cell r="A721" t="str">
            <v>2010</v>
          </cell>
        </row>
        <row r="722">
          <cell r="A722" t="str">
            <v>2009</v>
          </cell>
        </row>
        <row r="723">
          <cell r="A723" t="str">
            <v>2009</v>
          </cell>
        </row>
        <row r="724">
          <cell r="A724" t="str">
            <v>2009</v>
          </cell>
        </row>
        <row r="725">
          <cell r="A725" t="str">
            <v>2009</v>
          </cell>
        </row>
        <row r="726">
          <cell r="A726" t="str">
            <v>2009</v>
          </cell>
        </row>
        <row r="727">
          <cell r="A727" t="str">
            <v>2009</v>
          </cell>
        </row>
        <row r="728">
          <cell r="A728" t="str">
            <v>2009</v>
          </cell>
        </row>
        <row r="729">
          <cell r="A729" t="str">
            <v>2009</v>
          </cell>
        </row>
        <row r="730">
          <cell r="A730" t="str">
            <v>2009</v>
          </cell>
        </row>
        <row r="731">
          <cell r="A731" t="str">
            <v>2009</v>
          </cell>
        </row>
        <row r="732">
          <cell r="A732" t="str">
            <v>2009</v>
          </cell>
        </row>
        <row r="733">
          <cell r="A733" t="str">
            <v>2009</v>
          </cell>
        </row>
        <row r="734">
          <cell r="A734" t="str">
            <v>2009</v>
          </cell>
        </row>
        <row r="735">
          <cell r="A735" t="str">
            <v>2009</v>
          </cell>
        </row>
        <row r="736">
          <cell r="A736" t="str">
            <v>2009</v>
          </cell>
        </row>
        <row r="737">
          <cell r="A737" t="str">
            <v>2009</v>
          </cell>
        </row>
        <row r="738">
          <cell r="A738" t="str">
            <v>2009</v>
          </cell>
        </row>
        <row r="739">
          <cell r="A739" t="str">
            <v>2009</v>
          </cell>
        </row>
        <row r="740">
          <cell r="A740" t="str">
            <v>2009</v>
          </cell>
        </row>
        <row r="741">
          <cell r="A741" t="str">
            <v>2009</v>
          </cell>
        </row>
        <row r="742">
          <cell r="A742" t="str">
            <v>2009</v>
          </cell>
        </row>
        <row r="743">
          <cell r="A743" t="str">
            <v>2009</v>
          </cell>
        </row>
        <row r="744">
          <cell r="A744" t="str">
            <v>2009</v>
          </cell>
        </row>
        <row r="745">
          <cell r="A745" t="str">
            <v>2009</v>
          </cell>
        </row>
        <row r="746">
          <cell r="A746" t="str">
            <v>2009</v>
          </cell>
        </row>
        <row r="747">
          <cell r="A747" t="str">
            <v>2009</v>
          </cell>
        </row>
        <row r="748">
          <cell r="A748" t="str">
            <v>2009</v>
          </cell>
        </row>
        <row r="749">
          <cell r="A749" t="str">
            <v>2009</v>
          </cell>
        </row>
        <row r="750">
          <cell r="A750" t="str">
            <v>2009</v>
          </cell>
        </row>
        <row r="751">
          <cell r="A751" t="str">
            <v>2009</v>
          </cell>
        </row>
        <row r="752">
          <cell r="A752" t="str">
            <v>2009</v>
          </cell>
        </row>
        <row r="753">
          <cell r="A753" t="str">
            <v>2009</v>
          </cell>
        </row>
        <row r="754">
          <cell r="A754" t="str">
            <v>2009</v>
          </cell>
        </row>
        <row r="755">
          <cell r="A755" t="str">
            <v>2009</v>
          </cell>
        </row>
        <row r="756">
          <cell r="A756" t="str">
            <v>2009</v>
          </cell>
        </row>
        <row r="757">
          <cell r="A757" t="str">
            <v>2009</v>
          </cell>
        </row>
        <row r="758">
          <cell r="A758" t="str">
            <v>2009</v>
          </cell>
        </row>
        <row r="759">
          <cell r="A759" t="str">
            <v>2009</v>
          </cell>
        </row>
        <row r="760">
          <cell r="A760" t="str">
            <v>2009</v>
          </cell>
        </row>
        <row r="761">
          <cell r="A761" t="str">
            <v>2009</v>
          </cell>
        </row>
        <row r="762">
          <cell r="A762" t="str">
            <v>2009</v>
          </cell>
        </row>
        <row r="763">
          <cell r="A763" t="str">
            <v>2009</v>
          </cell>
        </row>
        <row r="764">
          <cell r="A764" t="str">
            <v>2009</v>
          </cell>
        </row>
        <row r="765">
          <cell r="A765" t="str">
            <v>2009</v>
          </cell>
        </row>
        <row r="766">
          <cell r="A766" t="str">
            <v>2009</v>
          </cell>
        </row>
        <row r="767">
          <cell r="A767" t="str">
            <v>2009</v>
          </cell>
        </row>
        <row r="768">
          <cell r="A768" t="str">
            <v>2009</v>
          </cell>
        </row>
        <row r="769">
          <cell r="A769" t="str">
            <v>2009</v>
          </cell>
        </row>
        <row r="770">
          <cell r="A770" t="str">
            <v>2009</v>
          </cell>
        </row>
        <row r="771">
          <cell r="A771" t="str">
            <v>2009</v>
          </cell>
        </row>
        <row r="772">
          <cell r="A772" t="str">
            <v>2009</v>
          </cell>
        </row>
        <row r="773">
          <cell r="A773" t="str">
            <v>2009</v>
          </cell>
        </row>
        <row r="774">
          <cell r="A774" t="str">
            <v>2009</v>
          </cell>
        </row>
        <row r="775">
          <cell r="A775" t="str">
            <v>2009</v>
          </cell>
        </row>
        <row r="776">
          <cell r="A776" t="str">
            <v>2009</v>
          </cell>
        </row>
        <row r="777">
          <cell r="A777" t="str">
            <v>2009</v>
          </cell>
        </row>
        <row r="778">
          <cell r="A778" t="str">
            <v>2009</v>
          </cell>
        </row>
        <row r="779">
          <cell r="A779" t="str">
            <v>2009</v>
          </cell>
        </row>
        <row r="780">
          <cell r="A780" t="str">
            <v>2009</v>
          </cell>
        </row>
        <row r="781">
          <cell r="A781" t="str">
            <v>2009</v>
          </cell>
        </row>
        <row r="782">
          <cell r="A782" t="str">
            <v>2009</v>
          </cell>
        </row>
        <row r="783">
          <cell r="A783" t="str">
            <v>2009</v>
          </cell>
        </row>
        <row r="784">
          <cell r="A784" t="str">
            <v>2009</v>
          </cell>
        </row>
        <row r="785">
          <cell r="A785" t="str">
            <v>2009</v>
          </cell>
        </row>
        <row r="786">
          <cell r="A786" t="str">
            <v>2009</v>
          </cell>
        </row>
        <row r="787">
          <cell r="A787" t="str">
            <v>2009</v>
          </cell>
        </row>
        <row r="788">
          <cell r="A788" t="str">
            <v>2009</v>
          </cell>
        </row>
        <row r="789">
          <cell r="A789" t="str">
            <v>2009</v>
          </cell>
        </row>
        <row r="790">
          <cell r="A790" t="str">
            <v>2009</v>
          </cell>
        </row>
        <row r="791">
          <cell r="A791" t="str">
            <v>2009</v>
          </cell>
        </row>
        <row r="792">
          <cell r="A792" t="str">
            <v>2009</v>
          </cell>
        </row>
        <row r="793">
          <cell r="A793" t="str">
            <v>2009</v>
          </cell>
        </row>
        <row r="794">
          <cell r="A794" t="str">
            <v>2009</v>
          </cell>
        </row>
        <row r="795">
          <cell r="A795" t="str">
            <v>2009</v>
          </cell>
        </row>
        <row r="796">
          <cell r="A796" t="str">
            <v>2009</v>
          </cell>
        </row>
        <row r="797">
          <cell r="A797" t="str">
            <v>2009</v>
          </cell>
        </row>
        <row r="798">
          <cell r="A798" t="str">
            <v>2009</v>
          </cell>
        </row>
        <row r="799">
          <cell r="A799" t="str">
            <v>2009</v>
          </cell>
        </row>
        <row r="800">
          <cell r="A800" t="str">
            <v>2009</v>
          </cell>
        </row>
        <row r="801">
          <cell r="A801" t="str">
            <v>2009</v>
          </cell>
        </row>
        <row r="802">
          <cell r="A802" t="str">
            <v>2009</v>
          </cell>
        </row>
        <row r="803">
          <cell r="A803" t="str">
            <v>2009</v>
          </cell>
        </row>
        <row r="804">
          <cell r="A804" t="str">
            <v>2009</v>
          </cell>
        </row>
        <row r="805">
          <cell r="A805" t="str">
            <v>2009</v>
          </cell>
        </row>
        <row r="806">
          <cell r="A806" t="str">
            <v>2009</v>
          </cell>
        </row>
        <row r="807">
          <cell r="A807" t="str">
            <v>2009</v>
          </cell>
        </row>
        <row r="808">
          <cell r="A808" t="str">
            <v>2009</v>
          </cell>
        </row>
        <row r="809">
          <cell r="A809" t="str">
            <v>2009</v>
          </cell>
        </row>
        <row r="810">
          <cell r="A810" t="str">
            <v>2009</v>
          </cell>
        </row>
        <row r="811">
          <cell r="A811" t="str">
            <v>2009</v>
          </cell>
        </row>
        <row r="812">
          <cell r="A812" t="str">
            <v>2009</v>
          </cell>
        </row>
        <row r="813">
          <cell r="A813" t="str">
            <v>2009</v>
          </cell>
        </row>
        <row r="814">
          <cell r="A814" t="str">
            <v>2009</v>
          </cell>
        </row>
        <row r="815">
          <cell r="A815" t="str">
            <v>2009</v>
          </cell>
        </row>
        <row r="816">
          <cell r="A816" t="str">
            <v>2009</v>
          </cell>
        </row>
        <row r="817">
          <cell r="A817" t="str">
            <v>2009</v>
          </cell>
        </row>
        <row r="818">
          <cell r="A818" t="str">
            <v>2009</v>
          </cell>
        </row>
        <row r="819">
          <cell r="A819" t="str">
            <v>2009</v>
          </cell>
        </row>
        <row r="820">
          <cell r="A820" t="str">
            <v>2009</v>
          </cell>
        </row>
        <row r="821">
          <cell r="A821" t="str">
            <v>2009</v>
          </cell>
        </row>
        <row r="822">
          <cell r="A822" t="str">
            <v>2009</v>
          </cell>
        </row>
        <row r="823">
          <cell r="A823" t="str">
            <v>2009</v>
          </cell>
        </row>
        <row r="824">
          <cell r="A824" t="str">
            <v>2009</v>
          </cell>
        </row>
        <row r="825">
          <cell r="A825" t="str">
            <v>2009</v>
          </cell>
        </row>
        <row r="826">
          <cell r="A826" t="str">
            <v>2009</v>
          </cell>
        </row>
        <row r="827">
          <cell r="A827" t="str">
            <v>2009</v>
          </cell>
        </row>
        <row r="828">
          <cell r="A828" t="str">
            <v>2009</v>
          </cell>
        </row>
        <row r="829">
          <cell r="A829" t="str">
            <v>2009</v>
          </cell>
        </row>
        <row r="830">
          <cell r="A830" t="str">
            <v>2009</v>
          </cell>
        </row>
        <row r="831">
          <cell r="A831" t="str">
            <v>2009</v>
          </cell>
        </row>
        <row r="832">
          <cell r="A832" t="str">
            <v>2009</v>
          </cell>
        </row>
        <row r="833">
          <cell r="A833" t="str">
            <v>2009</v>
          </cell>
        </row>
        <row r="834">
          <cell r="A834" t="str">
            <v>2009</v>
          </cell>
        </row>
        <row r="835">
          <cell r="A835" t="str">
            <v>2009</v>
          </cell>
        </row>
        <row r="836">
          <cell r="A836" t="str">
            <v>2009</v>
          </cell>
        </row>
        <row r="837">
          <cell r="A837" t="str">
            <v>2009</v>
          </cell>
        </row>
        <row r="838">
          <cell r="A838" t="str">
            <v>2009</v>
          </cell>
        </row>
        <row r="839">
          <cell r="A839" t="str">
            <v>2009</v>
          </cell>
        </row>
        <row r="840">
          <cell r="A840" t="str">
            <v>2009</v>
          </cell>
        </row>
        <row r="841">
          <cell r="A841" t="str">
            <v>2009</v>
          </cell>
        </row>
        <row r="842">
          <cell r="A842" t="str">
            <v>2009</v>
          </cell>
        </row>
        <row r="843">
          <cell r="A843" t="str">
            <v>2009</v>
          </cell>
        </row>
        <row r="844">
          <cell r="A844" t="str">
            <v>2009</v>
          </cell>
        </row>
        <row r="845">
          <cell r="A845" t="str">
            <v>2009</v>
          </cell>
        </row>
        <row r="846">
          <cell r="A846" t="str">
            <v>2009</v>
          </cell>
        </row>
        <row r="847">
          <cell r="A847" t="str">
            <v>2009</v>
          </cell>
        </row>
        <row r="848">
          <cell r="A848" t="str">
            <v>2009</v>
          </cell>
        </row>
        <row r="849">
          <cell r="A849" t="str">
            <v>2009</v>
          </cell>
        </row>
        <row r="850">
          <cell r="A850" t="str">
            <v>2009</v>
          </cell>
        </row>
        <row r="851">
          <cell r="A851" t="str">
            <v>2009</v>
          </cell>
        </row>
        <row r="852">
          <cell r="A852" t="str">
            <v>2009</v>
          </cell>
        </row>
        <row r="853">
          <cell r="A853" t="str">
            <v>2009</v>
          </cell>
        </row>
        <row r="854">
          <cell r="A854" t="str">
            <v>2009</v>
          </cell>
        </row>
        <row r="855">
          <cell r="A855" t="str">
            <v>2009</v>
          </cell>
        </row>
        <row r="856">
          <cell r="A856" t="str">
            <v>2009</v>
          </cell>
        </row>
        <row r="857">
          <cell r="A857" t="str">
            <v>2009</v>
          </cell>
        </row>
        <row r="858">
          <cell r="A858" t="str">
            <v>2009</v>
          </cell>
        </row>
        <row r="859">
          <cell r="A859" t="str">
            <v>2009</v>
          </cell>
        </row>
        <row r="860">
          <cell r="A860" t="str">
            <v>2009</v>
          </cell>
        </row>
        <row r="861">
          <cell r="A861" t="str">
            <v>2009</v>
          </cell>
        </row>
        <row r="862">
          <cell r="A862" t="str">
            <v>2009</v>
          </cell>
        </row>
        <row r="863">
          <cell r="A863" t="str">
            <v>2009</v>
          </cell>
        </row>
        <row r="864">
          <cell r="A864" t="str">
            <v>2009</v>
          </cell>
        </row>
        <row r="865">
          <cell r="A865" t="str">
            <v>2009</v>
          </cell>
        </row>
        <row r="866">
          <cell r="A866" t="str">
            <v>2009</v>
          </cell>
        </row>
        <row r="867">
          <cell r="A867" t="str">
            <v>2009</v>
          </cell>
        </row>
        <row r="868">
          <cell r="A868" t="str">
            <v>2009</v>
          </cell>
        </row>
        <row r="869">
          <cell r="A869" t="str">
            <v>2009</v>
          </cell>
        </row>
        <row r="870">
          <cell r="A870" t="str">
            <v>2009</v>
          </cell>
        </row>
        <row r="871">
          <cell r="A871" t="str">
            <v>2009</v>
          </cell>
        </row>
        <row r="872">
          <cell r="A872" t="str">
            <v>2009</v>
          </cell>
        </row>
        <row r="873">
          <cell r="A873" t="str">
            <v>2009</v>
          </cell>
        </row>
        <row r="874">
          <cell r="A874" t="str">
            <v>2009</v>
          </cell>
        </row>
        <row r="875">
          <cell r="A875" t="str">
            <v>2009</v>
          </cell>
        </row>
        <row r="876">
          <cell r="A876" t="str">
            <v>2009</v>
          </cell>
        </row>
        <row r="877">
          <cell r="A877" t="str">
            <v>2009</v>
          </cell>
        </row>
        <row r="878">
          <cell r="A878" t="str">
            <v>2009</v>
          </cell>
        </row>
        <row r="879">
          <cell r="A879" t="str">
            <v>2009</v>
          </cell>
        </row>
        <row r="880">
          <cell r="A880" t="str">
            <v>2009</v>
          </cell>
        </row>
        <row r="881">
          <cell r="A881" t="str">
            <v>2009</v>
          </cell>
        </row>
        <row r="882">
          <cell r="A882" t="str">
            <v>2009</v>
          </cell>
        </row>
        <row r="883">
          <cell r="A883" t="str">
            <v>2009</v>
          </cell>
        </row>
        <row r="884">
          <cell r="A884" t="str">
            <v>2009</v>
          </cell>
        </row>
        <row r="885">
          <cell r="A885" t="str">
            <v>2009</v>
          </cell>
        </row>
        <row r="886">
          <cell r="A886" t="str">
            <v>2009</v>
          </cell>
        </row>
        <row r="887">
          <cell r="A887" t="str">
            <v>2009</v>
          </cell>
        </row>
        <row r="888">
          <cell r="A888" t="str">
            <v>2009</v>
          </cell>
        </row>
        <row r="889">
          <cell r="A889" t="str">
            <v>2009</v>
          </cell>
        </row>
        <row r="890">
          <cell r="A890" t="str">
            <v>2009</v>
          </cell>
        </row>
        <row r="891">
          <cell r="A891" t="str">
            <v>2009</v>
          </cell>
        </row>
        <row r="892">
          <cell r="A892" t="str">
            <v>2009</v>
          </cell>
        </row>
        <row r="893">
          <cell r="A893" t="str">
            <v>2009</v>
          </cell>
        </row>
        <row r="894">
          <cell r="A894" t="str">
            <v>2009</v>
          </cell>
        </row>
        <row r="895">
          <cell r="A895" t="str">
            <v>2009</v>
          </cell>
        </row>
        <row r="896">
          <cell r="A896" t="str">
            <v>2009</v>
          </cell>
        </row>
        <row r="897">
          <cell r="A897" t="str">
            <v>2009</v>
          </cell>
        </row>
        <row r="898">
          <cell r="A898" t="str">
            <v>2009</v>
          </cell>
        </row>
        <row r="899">
          <cell r="A899" t="str">
            <v>2009</v>
          </cell>
        </row>
        <row r="900">
          <cell r="A900" t="str">
            <v>2009</v>
          </cell>
        </row>
        <row r="901">
          <cell r="A901" t="str">
            <v>2009</v>
          </cell>
        </row>
        <row r="902">
          <cell r="A902" t="str">
            <v>2008</v>
          </cell>
        </row>
        <row r="903">
          <cell r="A903" t="str">
            <v>2008</v>
          </cell>
        </row>
        <row r="904">
          <cell r="A904" t="str">
            <v>2008</v>
          </cell>
        </row>
        <row r="905">
          <cell r="A905" t="str">
            <v>2008</v>
          </cell>
        </row>
        <row r="906">
          <cell r="A906" t="str">
            <v>2008</v>
          </cell>
        </row>
        <row r="907">
          <cell r="A907" t="str">
            <v>2008</v>
          </cell>
        </row>
        <row r="908">
          <cell r="A908" t="str">
            <v>2008</v>
          </cell>
        </row>
        <row r="909">
          <cell r="A909" t="str">
            <v>2008</v>
          </cell>
        </row>
        <row r="910">
          <cell r="A910" t="str">
            <v>2008</v>
          </cell>
        </row>
        <row r="911">
          <cell r="A911" t="str">
            <v>2008</v>
          </cell>
        </row>
        <row r="912">
          <cell r="A912" t="str">
            <v>2008</v>
          </cell>
        </row>
        <row r="913">
          <cell r="A913" t="str">
            <v>2008</v>
          </cell>
        </row>
        <row r="914">
          <cell r="A914" t="str">
            <v>2008</v>
          </cell>
        </row>
        <row r="915">
          <cell r="A915" t="str">
            <v>2008</v>
          </cell>
        </row>
        <row r="916">
          <cell r="A916" t="str">
            <v>2008</v>
          </cell>
        </row>
        <row r="917">
          <cell r="A917" t="str">
            <v>2008</v>
          </cell>
        </row>
        <row r="918">
          <cell r="A918" t="str">
            <v>2008</v>
          </cell>
        </row>
        <row r="919">
          <cell r="A919" t="str">
            <v>2008</v>
          </cell>
        </row>
        <row r="920">
          <cell r="A920" t="str">
            <v>2008</v>
          </cell>
        </row>
        <row r="921">
          <cell r="A921" t="str">
            <v>2008</v>
          </cell>
        </row>
        <row r="922">
          <cell r="A922" t="str">
            <v>2008</v>
          </cell>
        </row>
        <row r="923">
          <cell r="A923" t="str">
            <v>2008</v>
          </cell>
        </row>
        <row r="924">
          <cell r="A924" t="str">
            <v>2008</v>
          </cell>
        </row>
        <row r="925">
          <cell r="A925" t="str">
            <v>2008</v>
          </cell>
        </row>
        <row r="926">
          <cell r="A926" t="str">
            <v>2008</v>
          </cell>
        </row>
        <row r="927">
          <cell r="A927" t="str">
            <v>2008</v>
          </cell>
        </row>
        <row r="928">
          <cell r="A928" t="str">
            <v>2008</v>
          </cell>
        </row>
        <row r="929">
          <cell r="A929" t="str">
            <v>2008</v>
          </cell>
        </row>
        <row r="930">
          <cell r="A930" t="str">
            <v>2008</v>
          </cell>
        </row>
        <row r="931">
          <cell r="A931" t="str">
            <v>2008</v>
          </cell>
        </row>
        <row r="932">
          <cell r="A932" t="str">
            <v>2008</v>
          </cell>
        </row>
        <row r="933">
          <cell r="A933" t="str">
            <v>2008</v>
          </cell>
        </row>
        <row r="934">
          <cell r="A934" t="str">
            <v>2008</v>
          </cell>
        </row>
        <row r="935">
          <cell r="A935" t="str">
            <v>2008</v>
          </cell>
        </row>
        <row r="936">
          <cell r="A936" t="str">
            <v>2008</v>
          </cell>
        </row>
        <row r="937">
          <cell r="A937" t="str">
            <v>2008</v>
          </cell>
        </row>
        <row r="938">
          <cell r="A938" t="str">
            <v>2008</v>
          </cell>
        </row>
        <row r="939">
          <cell r="A939" t="str">
            <v>2008</v>
          </cell>
        </row>
        <row r="940">
          <cell r="A940" t="str">
            <v>2008</v>
          </cell>
        </row>
        <row r="941">
          <cell r="A941" t="str">
            <v>2008</v>
          </cell>
        </row>
        <row r="942">
          <cell r="A942" t="str">
            <v>2008</v>
          </cell>
        </row>
        <row r="943">
          <cell r="A943" t="str">
            <v>2008</v>
          </cell>
        </row>
        <row r="944">
          <cell r="A944" t="str">
            <v>2008</v>
          </cell>
        </row>
        <row r="945">
          <cell r="A945" t="str">
            <v>2008</v>
          </cell>
        </row>
        <row r="946">
          <cell r="A946" t="str">
            <v>2008</v>
          </cell>
        </row>
        <row r="947">
          <cell r="A947" t="str">
            <v>2008</v>
          </cell>
        </row>
        <row r="948">
          <cell r="A948" t="str">
            <v>2008</v>
          </cell>
        </row>
        <row r="949">
          <cell r="A949" t="str">
            <v>2008</v>
          </cell>
        </row>
        <row r="950">
          <cell r="A950" t="str">
            <v>2008</v>
          </cell>
        </row>
        <row r="951">
          <cell r="A951" t="str">
            <v>2008</v>
          </cell>
        </row>
        <row r="952">
          <cell r="A952" t="str">
            <v>2008</v>
          </cell>
        </row>
        <row r="953">
          <cell r="A953" t="str">
            <v>2008</v>
          </cell>
        </row>
        <row r="954">
          <cell r="A954" t="str">
            <v>2008</v>
          </cell>
        </row>
        <row r="955">
          <cell r="A955" t="str">
            <v>2008</v>
          </cell>
        </row>
        <row r="956">
          <cell r="A956" t="str">
            <v>2008</v>
          </cell>
        </row>
        <row r="957">
          <cell r="A957" t="str">
            <v>2008</v>
          </cell>
        </row>
        <row r="958">
          <cell r="A958" t="str">
            <v>2008</v>
          </cell>
        </row>
        <row r="959">
          <cell r="A959" t="str">
            <v>2008</v>
          </cell>
        </row>
        <row r="960">
          <cell r="A960" t="str">
            <v>2008</v>
          </cell>
        </row>
        <row r="961">
          <cell r="A961" t="str">
            <v>2008</v>
          </cell>
        </row>
        <row r="962">
          <cell r="A962" t="str">
            <v>2008</v>
          </cell>
        </row>
        <row r="963">
          <cell r="A963" t="str">
            <v>2008</v>
          </cell>
        </row>
        <row r="964">
          <cell r="A964" t="str">
            <v>2008</v>
          </cell>
        </row>
        <row r="965">
          <cell r="A965" t="str">
            <v>2008</v>
          </cell>
        </row>
        <row r="966">
          <cell r="A966" t="str">
            <v>2008</v>
          </cell>
        </row>
        <row r="967">
          <cell r="A967" t="str">
            <v>2008</v>
          </cell>
        </row>
        <row r="968">
          <cell r="A968" t="str">
            <v>2008</v>
          </cell>
        </row>
        <row r="969">
          <cell r="A969" t="str">
            <v>2008</v>
          </cell>
        </row>
        <row r="970">
          <cell r="A970" t="str">
            <v>2008</v>
          </cell>
        </row>
        <row r="971">
          <cell r="A971" t="str">
            <v>2008</v>
          </cell>
        </row>
        <row r="972">
          <cell r="A972" t="str">
            <v>2008</v>
          </cell>
        </row>
        <row r="973">
          <cell r="A973" t="str">
            <v>2008</v>
          </cell>
        </row>
        <row r="974">
          <cell r="A974" t="str">
            <v>2008</v>
          </cell>
        </row>
        <row r="975">
          <cell r="A975" t="str">
            <v>2008</v>
          </cell>
        </row>
        <row r="976">
          <cell r="A976" t="str">
            <v>2008</v>
          </cell>
        </row>
        <row r="977">
          <cell r="A977" t="str">
            <v>2008</v>
          </cell>
        </row>
        <row r="978">
          <cell r="A978" t="str">
            <v>2008</v>
          </cell>
        </row>
        <row r="979">
          <cell r="A979" t="str">
            <v>2008</v>
          </cell>
        </row>
        <row r="980">
          <cell r="A980" t="str">
            <v>2008</v>
          </cell>
        </row>
        <row r="981">
          <cell r="A981" t="str">
            <v>2008</v>
          </cell>
        </row>
        <row r="982">
          <cell r="A982" t="str">
            <v>2008</v>
          </cell>
        </row>
        <row r="983">
          <cell r="A983" t="str">
            <v>2008</v>
          </cell>
        </row>
        <row r="984">
          <cell r="A984" t="str">
            <v>2008</v>
          </cell>
        </row>
        <row r="985">
          <cell r="A985" t="str">
            <v>2008</v>
          </cell>
        </row>
        <row r="986">
          <cell r="A986" t="str">
            <v>2008</v>
          </cell>
        </row>
        <row r="987">
          <cell r="A987" t="str">
            <v>2008</v>
          </cell>
        </row>
        <row r="988">
          <cell r="A988" t="str">
            <v>2008</v>
          </cell>
        </row>
        <row r="989">
          <cell r="A989" t="str">
            <v>2008</v>
          </cell>
        </row>
        <row r="990">
          <cell r="A990" t="str">
            <v>2008</v>
          </cell>
        </row>
        <row r="991">
          <cell r="A991" t="str">
            <v>2008</v>
          </cell>
        </row>
        <row r="992">
          <cell r="A992" t="str">
            <v>2008</v>
          </cell>
        </row>
        <row r="993">
          <cell r="A993" t="str">
            <v>2008</v>
          </cell>
        </row>
        <row r="994">
          <cell r="A994" t="str">
            <v>2008</v>
          </cell>
        </row>
        <row r="995">
          <cell r="A995" t="str">
            <v>2008</v>
          </cell>
        </row>
        <row r="996">
          <cell r="A996" t="str">
            <v>2008</v>
          </cell>
        </row>
        <row r="997">
          <cell r="A997" t="str">
            <v>2008</v>
          </cell>
        </row>
        <row r="998">
          <cell r="A998" t="str">
            <v>2008</v>
          </cell>
        </row>
        <row r="999">
          <cell r="A999" t="str">
            <v>2008</v>
          </cell>
        </row>
        <row r="1000">
          <cell r="A1000" t="str">
            <v>2008</v>
          </cell>
        </row>
        <row r="1001">
          <cell r="A1001" t="str">
            <v>2008</v>
          </cell>
        </row>
        <row r="1002">
          <cell r="A1002" t="str">
            <v>2008</v>
          </cell>
        </row>
        <row r="1003">
          <cell r="A1003" t="str">
            <v>2008</v>
          </cell>
        </row>
        <row r="1004">
          <cell r="A1004" t="str">
            <v>2008</v>
          </cell>
        </row>
        <row r="1005">
          <cell r="A1005" t="str">
            <v>2008</v>
          </cell>
        </row>
        <row r="1006">
          <cell r="A1006" t="str">
            <v>2008</v>
          </cell>
        </row>
        <row r="1007">
          <cell r="A1007" t="str">
            <v>2008</v>
          </cell>
        </row>
        <row r="1008">
          <cell r="A1008" t="str">
            <v>2008</v>
          </cell>
        </row>
        <row r="1009">
          <cell r="A1009" t="str">
            <v>2008</v>
          </cell>
        </row>
        <row r="1010">
          <cell r="A1010" t="str">
            <v>2008</v>
          </cell>
        </row>
        <row r="1011">
          <cell r="A1011" t="str">
            <v>2008</v>
          </cell>
        </row>
        <row r="1012">
          <cell r="A1012" t="str">
            <v>2008</v>
          </cell>
        </row>
        <row r="1013">
          <cell r="A1013" t="str">
            <v>2008</v>
          </cell>
        </row>
        <row r="1014">
          <cell r="A1014" t="str">
            <v>2008</v>
          </cell>
        </row>
        <row r="1015">
          <cell r="A1015" t="str">
            <v>2008</v>
          </cell>
        </row>
        <row r="1016">
          <cell r="A1016" t="str">
            <v>2008</v>
          </cell>
        </row>
        <row r="1017">
          <cell r="A1017" t="str">
            <v>2008</v>
          </cell>
        </row>
        <row r="1018">
          <cell r="A1018" t="str">
            <v>2008</v>
          </cell>
        </row>
        <row r="1019">
          <cell r="A1019" t="str">
            <v>2008</v>
          </cell>
        </row>
        <row r="1020">
          <cell r="A1020" t="str">
            <v>2008</v>
          </cell>
        </row>
        <row r="1021">
          <cell r="A1021" t="str">
            <v>2008</v>
          </cell>
        </row>
        <row r="1022">
          <cell r="A1022" t="str">
            <v>2008</v>
          </cell>
        </row>
        <row r="1023">
          <cell r="A1023" t="str">
            <v>2008</v>
          </cell>
        </row>
        <row r="1024">
          <cell r="A1024" t="str">
            <v>2008</v>
          </cell>
        </row>
        <row r="1025">
          <cell r="A1025" t="str">
            <v>2008</v>
          </cell>
        </row>
        <row r="1026">
          <cell r="A1026" t="str">
            <v>2008</v>
          </cell>
        </row>
        <row r="1027">
          <cell r="A1027" t="str">
            <v>2008</v>
          </cell>
        </row>
        <row r="1028">
          <cell r="A1028" t="str">
            <v>2008</v>
          </cell>
        </row>
        <row r="1029">
          <cell r="A1029" t="str">
            <v>2008</v>
          </cell>
        </row>
        <row r="1030">
          <cell r="A1030" t="str">
            <v>2008</v>
          </cell>
        </row>
        <row r="1031">
          <cell r="A1031" t="str">
            <v>2008</v>
          </cell>
        </row>
        <row r="1032">
          <cell r="A1032" t="str">
            <v>2008</v>
          </cell>
        </row>
        <row r="1033">
          <cell r="A1033" t="str">
            <v>2008</v>
          </cell>
        </row>
        <row r="1034">
          <cell r="A1034" t="str">
            <v>2008</v>
          </cell>
        </row>
        <row r="1035">
          <cell r="A1035" t="str">
            <v>2008</v>
          </cell>
        </row>
        <row r="1036">
          <cell r="A1036" t="str">
            <v>2008</v>
          </cell>
        </row>
        <row r="1037">
          <cell r="A1037" t="str">
            <v>2008</v>
          </cell>
        </row>
        <row r="1038">
          <cell r="A1038" t="str">
            <v>2008</v>
          </cell>
        </row>
        <row r="1039">
          <cell r="A1039" t="str">
            <v>2008</v>
          </cell>
        </row>
        <row r="1040">
          <cell r="A1040" t="str">
            <v>2008</v>
          </cell>
        </row>
        <row r="1041">
          <cell r="A1041" t="str">
            <v>2008</v>
          </cell>
        </row>
        <row r="1042">
          <cell r="A1042" t="str">
            <v>2008</v>
          </cell>
        </row>
        <row r="1043">
          <cell r="A1043" t="str">
            <v>2008</v>
          </cell>
        </row>
        <row r="1044">
          <cell r="A1044" t="str">
            <v>2008</v>
          </cell>
        </row>
        <row r="1045">
          <cell r="A1045" t="str">
            <v>2008</v>
          </cell>
        </row>
        <row r="1046">
          <cell r="A1046" t="str">
            <v>2008</v>
          </cell>
        </row>
        <row r="1047">
          <cell r="A1047" t="str">
            <v>2008</v>
          </cell>
        </row>
        <row r="1048">
          <cell r="A1048" t="str">
            <v>2008</v>
          </cell>
        </row>
        <row r="1049">
          <cell r="A1049" t="str">
            <v>2008</v>
          </cell>
        </row>
        <row r="1050">
          <cell r="A1050" t="str">
            <v>2008</v>
          </cell>
        </row>
        <row r="1051">
          <cell r="A1051" t="str">
            <v>2008</v>
          </cell>
        </row>
        <row r="1052">
          <cell r="A1052" t="str">
            <v>2008</v>
          </cell>
        </row>
        <row r="1053">
          <cell r="A1053" t="str">
            <v>2008</v>
          </cell>
        </row>
        <row r="1054">
          <cell r="A1054" t="str">
            <v>2008</v>
          </cell>
        </row>
        <row r="1055">
          <cell r="A1055" t="str">
            <v>2008</v>
          </cell>
        </row>
        <row r="1056">
          <cell r="A1056" t="str">
            <v>2008</v>
          </cell>
        </row>
        <row r="1057">
          <cell r="A1057" t="str">
            <v>2008</v>
          </cell>
        </row>
        <row r="1058">
          <cell r="A1058" t="str">
            <v>2008</v>
          </cell>
        </row>
        <row r="1059">
          <cell r="A1059" t="str">
            <v>2008</v>
          </cell>
        </row>
        <row r="1060">
          <cell r="A1060" t="str">
            <v>2008</v>
          </cell>
        </row>
        <row r="1061">
          <cell r="A1061" t="str">
            <v>2008</v>
          </cell>
        </row>
        <row r="1062">
          <cell r="A1062" t="str">
            <v>2008</v>
          </cell>
        </row>
        <row r="1063">
          <cell r="A1063" t="str">
            <v>2008</v>
          </cell>
        </row>
        <row r="1064">
          <cell r="A1064" t="str">
            <v>2008</v>
          </cell>
        </row>
        <row r="1065">
          <cell r="A1065" t="str">
            <v>2008</v>
          </cell>
        </row>
        <row r="1066">
          <cell r="A1066" t="str">
            <v>2008</v>
          </cell>
        </row>
        <row r="1067">
          <cell r="A1067" t="str">
            <v>2008</v>
          </cell>
        </row>
        <row r="1068">
          <cell r="A1068" t="str">
            <v>2008</v>
          </cell>
        </row>
        <row r="1069">
          <cell r="A1069" t="str">
            <v>2008</v>
          </cell>
        </row>
        <row r="1070">
          <cell r="A1070" t="str">
            <v>2008</v>
          </cell>
        </row>
        <row r="1071">
          <cell r="A1071" t="str">
            <v>2008</v>
          </cell>
        </row>
        <row r="1072">
          <cell r="A1072" t="str">
            <v>2008</v>
          </cell>
        </row>
        <row r="1073">
          <cell r="A1073" t="str">
            <v>2008</v>
          </cell>
        </row>
        <row r="1074">
          <cell r="A1074" t="str">
            <v>2008</v>
          </cell>
        </row>
        <row r="1075">
          <cell r="A1075" t="str">
            <v>2008</v>
          </cell>
        </row>
        <row r="1076">
          <cell r="A1076" t="str">
            <v>2008</v>
          </cell>
        </row>
        <row r="1077">
          <cell r="A1077" t="str">
            <v>2008</v>
          </cell>
        </row>
        <row r="1078">
          <cell r="A1078" t="str">
            <v>2008</v>
          </cell>
        </row>
        <row r="1079">
          <cell r="A1079" t="str">
            <v>2008</v>
          </cell>
        </row>
        <row r="1080">
          <cell r="A1080" t="str">
            <v>2008</v>
          </cell>
        </row>
        <row r="1081">
          <cell r="A1081" t="str">
            <v>2008</v>
          </cell>
        </row>
        <row r="1082">
          <cell r="A1082" t="str">
            <v>2007</v>
          </cell>
        </row>
        <row r="1083">
          <cell r="A1083" t="str">
            <v>2007</v>
          </cell>
        </row>
        <row r="1084">
          <cell r="A1084" t="str">
            <v>2007</v>
          </cell>
        </row>
        <row r="1085">
          <cell r="A1085" t="str">
            <v>2007</v>
          </cell>
        </row>
        <row r="1086">
          <cell r="A1086" t="str">
            <v>2007</v>
          </cell>
        </row>
        <row r="1087">
          <cell r="A1087" t="str">
            <v>2007</v>
          </cell>
        </row>
        <row r="1088">
          <cell r="A1088" t="str">
            <v>2007</v>
          </cell>
        </row>
        <row r="1089">
          <cell r="A1089" t="str">
            <v>2007</v>
          </cell>
        </row>
        <row r="1090">
          <cell r="A1090" t="str">
            <v>2007</v>
          </cell>
        </row>
        <row r="1091">
          <cell r="A1091" t="str">
            <v>2007</v>
          </cell>
        </row>
        <row r="1092">
          <cell r="A1092" t="str">
            <v>2007</v>
          </cell>
        </row>
        <row r="1093">
          <cell r="A1093" t="str">
            <v>2007</v>
          </cell>
        </row>
        <row r="1094">
          <cell r="A1094" t="str">
            <v>2007</v>
          </cell>
        </row>
        <row r="1095">
          <cell r="A1095" t="str">
            <v>2007</v>
          </cell>
        </row>
        <row r="1096">
          <cell r="A1096" t="str">
            <v>2007</v>
          </cell>
        </row>
        <row r="1097">
          <cell r="A1097" t="str">
            <v>2007</v>
          </cell>
        </row>
        <row r="1098">
          <cell r="A1098" t="str">
            <v>2007</v>
          </cell>
        </row>
        <row r="1099">
          <cell r="A1099" t="str">
            <v>2007</v>
          </cell>
        </row>
        <row r="1100">
          <cell r="A1100" t="str">
            <v>2007</v>
          </cell>
        </row>
        <row r="1101">
          <cell r="A1101" t="str">
            <v>2007</v>
          </cell>
        </row>
        <row r="1102">
          <cell r="A1102" t="str">
            <v>2007</v>
          </cell>
        </row>
        <row r="1103">
          <cell r="A1103" t="str">
            <v>2007</v>
          </cell>
        </row>
        <row r="1104">
          <cell r="A1104" t="str">
            <v>2007</v>
          </cell>
        </row>
        <row r="1105">
          <cell r="A1105" t="str">
            <v>2007</v>
          </cell>
        </row>
        <row r="1106">
          <cell r="A1106" t="str">
            <v>2007</v>
          </cell>
        </row>
        <row r="1107">
          <cell r="A1107" t="str">
            <v>2007</v>
          </cell>
        </row>
        <row r="1108">
          <cell r="A1108" t="str">
            <v>2007</v>
          </cell>
        </row>
        <row r="1109">
          <cell r="A1109" t="str">
            <v>2007</v>
          </cell>
        </row>
        <row r="1110">
          <cell r="A1110" t="str">
            <v>2007</v>
          </cell>
        </row>
        <row r="1111">
          <cell r="A1111" t="str">
            <v>2007</v>
          </cell>
        </row>
        <row r="1112">
          <cell r="A1112" t="str">
            <v>2007</v>
          </cell>
        </row>
        <row r="1113">
          <cell r="A1113" t="str">
            <v>2007</v>
          </cell>
        </row>
        <row r="1114">
          <cell r="A1114" t="str">
            <v>2007</v>
          </cell>
        </row>
        <row r="1115">
          <cell r="A1115" t="str">
            <v>2007</v>
          </cell>
        </row>
        <row r="1116">
          <cell r="A1116" t="str">
            <v>2007</v>
          </cell>
        </row>
        <row r="1117">
          <cell r="A1117" t="str">
            <v>2007</v>
          </cell>
        </row>
        <row r="1118">
          <cell r="A1118" t="str">
            <v>2007</v>
          </cell>
        </row>
        <row r="1119">
          <cell r="A1119" t="str">
            <v>2007</v>
          </cell>
        </row>
        <row r="1120">
          <cell r="A1120" t="str">
            <v>2007</v>
          </cell>
        </row>
        <row r="1121">
          <cell r="A1121" t="str">
            <v>2007</v>
          </cell>
        </row>
        <row r="1122">
          <cell r="A1122" t="str">
            <v>2007</v>
          </cell>
        </row>
        <row r="1123">
          <cell r="A1123" t="str">
            <v>2007</v>
          </cell>
        </row>
        <row r="1124">
          <cell r="A1124" t="str">
            <v>2007</v>
          </cell>
        </row>
        <row r="1125">
          <cell r="A1125" t="str">
            <v>2007</v>
          </cell>
        </row>
        <row r="1126">
          <cell r="A1126" t="str">
            <v>2007</v>
          </cell>
        </row>
        <row r="1127">
          <cell r="A1127" t="str">
            <v>2007</v>
          </cell>
        </row>
        <row r="1128">
          <cell r="A1128" t="str">
            <v>2007</v>
          </cell>
        </row>
        <row r="1129">
          <cell r="A1129" t="str">
            <v>2007</v>
          </cell>
        </row>
        <row r="1130">
          <cell r="A1130" t="str">
            <v>2007</v>
          </cell>
        </row>
        <row r="1131">
          <cell r="A1131" t="str">
            <v>2007</v>
          </cell>
        </row>
        <row r="1132">
          <cell r="A1132" t="str">
            <v>2007</v>
          </cell>
        </row>
        <row r="1133">
          <cell r="A1133" t="str">
            <v>2007</v>
          </cell>
        </row>
        <row r="1134">
          <cell r="A1134" t="str">
            <v>2007</v>
          </cell>
        </row>
        <row r="1135">
          <cell r="A1135" t="str">
            <v>2007</v>
          </cell>
        </row>
        <row r="1136">
          <cell r="A1136" t="str">
            <v>2007</v>
          </cell>
        </row>
        <row r="1137">
          <cell r="A1137" t="str">
            <v>2007</v>
          </cell>
        </row>
        <row r="1138">
          <cell r="A1138" t="str">
            <v>2007</v>
          </cell>
        </row>
        <row r="1139">
          <cell r="A1139" t="str">
            <v>2007</v>
          </cell>
        </row>
        <row r="1140">
          <cell r="A1140" t="str">
            <v>2007</v>
          </cell>
        </row>
        <row r="1141">
          <cell r="A1141" t="str">
            <v>2007</v>
          </cell>
        </row>
        <row r="1142">
          <cell r="A1142" t="str">
            <v>2007</v>
          </cell>
        </row>
        <row r="1143">
          <cell r="A1143" t="str">
            <v>2007</v>
          </cell>
        </row>
        <row r="1144">
          <cell r="A1144" t="str">
            <v>2007</v>
          </cell>
        </row>
        <row r="1145">
          <cell r="A1145" t="str">
            <v>2007</v>
          </cell>
        </row>
        <row r="1146">
          <cell r="A1146" t="str">
            <v>2007</v>
          </cell>
        </row>
        <row r="1147">
          <cell r="A1147" t="str">
            <v>2007</v>
          </cell>
        </row>
        <row r="1148">
          <cell r="A1148" t="str">
            <v>2007</v>
          </cell>
        </row>
        <row r="1149">
          <cell r="A1149" t="str">
            <v>2007</v>
          </cell>
        </row>
        <row r="1150">
          <cell r="A1150" t="str">
            <v>2007</v>
          </cell>
        </row>
        <row r="1151">
          <cell r="A1151" t="str">
            <v>2007</v>
          </cell>
        </row>
        <row r="1152">
          <cell r="A1152" t="str">
            <v>2007</v>
          </cell>
        </row>
        <row r="1153">
          <cell r="A1153" t="str">
            <v>2007</v>
          </cell>
        </row>
        <row r="1154">
          <cell r="A1154" t="str">
            <v>2007</v>
          </cell>
        </row>
        <row r="1155">
          <cell r="A1155" t="str">
            <v>2007</v>
          </cell>
        </row>
        <row r="1156">
          <cell r="A1156" t="str">
            <v>2007</v>
          </cell>
        </row>
        <row r="1157">
          <cell r="A1157" t="str">
            <v>2007</v>
          </cell>
        </row>
        <row r="1158">
          <cell r="A1158" t="str">
            <v>2007</v>
          </cell>
        </row>
        <row r="1159">
          <cell r="A1159" t="str">
            <v>2007</v>
          </cell>
        </row>
        <row r="1160">
          <cell r="A1160" t="str">
            <v>2007</v>
          </cell>
        </row>
        <row r="1161">
          <cell r="A1161" t="str">
            <v>2007</v>
          </cell>
        </row>
        <row r="1162">
          <cell r="A1162" t="str">
            <v>2007</v>
          </cell>
        </row>
        <row r="1163">
          <cell r="A1163" t="str">
            <v>2007</v>
          </cell>
        </row>
        <row r="1164">
          <cell r="A1164" t="str">
            <v>2007</v>
          </cell>
        </row>
        <row r="1165">
          <cell r="A1165" t="str">
            <v>2007</v>
          </cell>
        </row>
        <row r="1166">
          <cell r="A1166" t="str">
            <v>2007</v>
          </cell>
        </row>
        <row r="1167">
          <cell r="A1167" t="str">
            <v>2007</v>
          </cell>
        </row>
        <row r="1168">
          <cell r="A1168" t="str">
            <v>2007</v>
          </cell>
        </row>
        <row r="1169">
          <cell r="A1169" t="str">
            <v>2007</v>
          </cell>
        </row>
        <row r="1170">
          <cell r="A1170" t="str">
            <v>2007</v>
          </cell>
        </row>
        <row r="1171">
          <cell r="A1171" t="str">
            <v>2007</v>
          </cell>
        </row>
        <row r="1172">
          <cell r="A1172" t="str">
            <v>2007</v>
          </cell>
        </row>
        <row r="1173">
          <cell r="A1173" t="str">
            <v>2007</v>
          </cell>
        </row>
        <row r="1174">
          <cell r="A1174" t="str">
            <v>2007</v>
          </cell>
        </row>
        <row r="1175">
          <cell r="A1175" t="str">
            <v>2007</v>
          </cell>
        </row>
        <row r="1176">
          <cell r="A1176" t="str">
            <v>2007</v>
          </cell>
        </row>
        <row r="1177">
          <cell r="A1177" t="str">
            <v>2007</v>
          </cell>
        </row>
        <row r="1178">
          <cell r="A1178" t="str">
            <v>2007</v>
          </cell>
        </row>
        <row r="1179">
          <cell r="A1179" t="str">
            <v>2007</v>
          </cell>
        </row>
        <row r="1180">
          <cell r="A1180" t="str">
            <v>2007</v>
          </cell>
        </row>
        <row r="1181">
          <cell r="A1181" t="str">
            <v>2007</v>
          </cell>
        </row>
        <row r="1182">
          <cell r="A1182" t="str">
            <v>2007</v>
          </cell>
        </row>
        <row r="1183">
          <cell r="A1183" t="str">
            <v>2007</v>
          </cell>
        </row>
        <row r="1184">
          <cell r="A1184" t="str">
            <v>2007</v>
          </cell>
        </row>
        <row r="1185">
          <cell r="A1185" t="str">
            <v>2007</v>
          </cell>
        </row>
        <row r="1186">
          <cell r="A1186" t="str">
            <v>2007</v>
          </cell>
        </row>
        <row r="1187">
          <cell r="A1187" t="str">
            <v>2007</v>
          </cell>
        </row>
        <row r="1188">
          <cell r="A1188" t="str">
            <v>2007</v>
          </cell>
        </row>
        <row r="1189">
          <cell r="A1189" t="str">
            <v>2007</v>
          </cell>
        </row>
        <row r="1190">
          <cell r="A1190" t="str">
            <v>2007</v>
          </cell>
        </row>
        <row r="1191">
          <cell r="A1191" t="str">
            <v>2007</v>
          </cell>
        </row>
        <row r="1192">
          <cell r="A1192" t="str">
            <v>2007</v>
          </cell>
        </row>
        <row r="1193">
          <cell r="A1193" t="str">
            <v>2007</v>
          </cell>
        </row>
        <row r="1194">
          <cell r="A1194" t="str">
            <v>2007</v>
          </cell>
        </row>
        <row r="1195">
          <cell r="A1195" t="str">
            <v>2007</v>
          </cell>
        </row>
        <row r="1196">
          <cell r="A1196" t="str">
            <v>2007</v>
          </cell>
        </row>
        <row r="1197">
          <cell r="A1197" t="str">
            <v>2007</v>
          </cell>
        </row>
        <row r="1198">
          <cell r="A1198" t="str">
            <v>2007</v>
          </cell>
        </row>
        <row r="1199">
          <cell r="A1199" t="str">
            <v>2007</v>
          </cell>
        </row>
        <row r="1200">
          <cell r="A1200" t="str">
            <v>2007</v>
          </cell>
        </row>
        <row r="1201">
          <cell r="A1201" t="str">
            <v>2007</v>
          </cell>
        </row>
        <row r="1202">
          <cell r="A1202" t="str">
            <v>2007</v>
          </cell>
        </row>
        <row r="1203">
          <cell r="A1203" t="str">
            <v>2007</v>
          </cell>
        </row>
        <row r="1204">
          <cell r="A1204" t="str">
            <v>2007</v>
          </cell>
        </row>
        <row r="1205">
          <cell r="A1205" t="str">
            <v>2007</v>
          </cell>
        </row>
        <row r="1206">
          <cell r="A1206" t="str">
            <v>2007</v>
          </cell>
        </row>
        <row r="1207">
          <cell r="A1207" t="str">
            <v>2007</v>
          </cell>
        </row>
        <row r="1208">
          <cell r="A1208" t="str">
            <v>2007</v>
          </cell>
        </row>
        <row r="1209">
          <cell r="A1209" t="str">
            <v>2007</v>
          </cell>
        </row>
        <row r="1210">
          <cell r="A1210" t="str">
            <v>2007</v>
          </cell>
        </row>
        <row r="1211">
          <cell r="A1211" t="str">
            <v>2007</v>
          </cell>
        </row>
        <row r="1212">
          <cell r="A1212" t="str">
            <v>2007</v>
          </cell>
        </row>
        <row r="1213">
          <cell r="A1213" t="str">
            <v>2007</v>
          </cell>
        </row>
        <row r="1214">
          <cell r="A1214" t="str">
            <v>2007</v>
          </cell>
        </row>
        <row r="1215">
          <cell r="A1215" t="str">
            <v>2007</v>
          </cell>
        </row>
        <row r="1216">
          <cell r="A1216" t="str">
            <v>2007</v>
          </cell>
        </row>
        <row r="1217">
          <cell r="A1217" t="str">
            <v>2007</v>
          </cell>
        </row>
        <row r="1218">
          <cell r="A1218" t="str">
            <v>2007</v>
          </cell>
        </row>
        <row r="1219">
          <cell r="A1219" t="str">
            <v>2007</v>
          </cell>
        </row>
        <row r="1220">
          <cell r="A1220" t="str">
            <v>2007</v>
          </cell>
        </row>
        <row r="1221">
          <cell r="A1221" t="str">
            <v>2007</v>
          </cell>
        </row>
        <row r="1222">
          <cell r="A1222" t="str">
            <v>2007</v>
          </cell>
        </row>
        <row r="1223">
          <cell r="A1223" t="str">
            <v>2007</v>
          </cell>
        </row>
        <row r="1224">
          <cell r="A1224" t="str">
            <v>2007</v>
          </cell>
        </row>
        <row r="1225">
          <cell r="A1225" t="str">
            <v>2007</v>
          </cell>
        </row>
        <row r="1226">
          <cell r="A1226" t="str">
            <v>2007</v>
          </cell>
        </row>
        <row r="1227">
          <cell r="A1227" t="str">
            <v>2007</v>
          </cell>
        </row>
        <row r="1228">
          <cell r="A1228" t="str">
            <v>2007</v>
          </cell>
        </row>
        <row r="1229">
          <cell r="A1229" t="str">
            <v>2007</v>
          </cell>
        </row>
        <row r="1230">
          <cell r="A1230" t="str">
            <v>2007</v>
          </cell>
        </row>
        <row r="1231">
          <cell r="A1231" t="str">
            <v>2007</v>
          </cell>
        </row>
        <row r="1232">
          <cell r="A1232" t="str">
            <v>2007</v>
          </cell>
        </row>
        <row r="1233">
          <cell r="A1233" t="str">
            <v>2007</v>
          </cell>
        </row>
        <row r="1234">
          <cell r="A1234" t="str">
            <v>2007</v>
          </cell>
        </row>
        <row r="1235">
          <cell r="A1235" t="str">
            <v>2007</v>
          </cell>
        </row>
        <row r="1236">
          <cell r="A1236" t="str">
            <v>2007</v>
          </cell>
        </row>
        <row r="1237">
          <cell r="A1237" t="str">
            <v>2007</v>
          </cell>
        </row>
        <row r="1238">
          <cell r="A1238" t="str">
            <v>2007</v>
          </cell>
        </row>
        <row r="1239">
          <cell r="A1239" t="str">
            <v>2007</v>
          </cell>
        </row>
        <row r="1240">
          <cell r="A1240" t="str">
            <v>2007</v>
          </cell>
        </row>
        <row r="1241">
          <cell r="A1241" t="str">
            <v>2007</v>
          </cell>
        </row>
        <row r="1242">
          <cell r="A1242" t="str">
            <v>2007</v>
          </cell>
        </row>
        <row r="1243">
          <cell r="A1243" t="str">
            <v>2007</v>
          </cell>
        </row>
        <row r="1244">
          <cell r="A1244" t="str">
            <v>2007</v>
          </cell>
        </row>
        <row r="1245">
          <cell r="A1245" t="str">
            <v>2007</v>
          </cell>
        </row>
        <row r="1246">
          <cell r="A1246" t="str">
            <v>2007</v>
          </cell>
        </row>
        <row r="1247">
          <cell r="A1247" t="str">
            <v>2007</v>
          </cell>
        </row>
        <row r="1248">
          <cell r="A1248" t="str">
            <v>2007</v>
          </cell>
        </row>
        <row r="1249">
          <cell r="A1249" t="str">
            <v>2007</v>
          </cell>
        </row>
        <row r="1250">
          <cell r="A1250" t="str">
            <v>2007</v>
          </cell>
        </row>
        <row r="1251">
          <cell r="A1251" t="str">
            <v>2007</v>
          </cell>
        </row>
        <row r="1252">
          <cell r="A1252" t="str">
            <v>2007</v>
          </cell>
        </row>
        <row r="1253">
          <cell r="A1253" t="str">
            <v>2007</v>
          </cell>
        </row>
        <row r="1254">
          <cell r="A1254" t="str">
            <v>2007</v>
          </cell>
        </row>
        <row r="1255">
          <cell r="A1255" t="str">
            <v>2007</v>
          </cell>
        </row>
        <row r="1256">
          <cell r="A1256" t="str">
            <v>2007</v>
          </cell>
        </row>
        <row r="1257">
          <cell r="A1257" t="str">
            <v>2007</v>
          </cell>
        </row>
        <row r="1258">
          <cell r="A1258" t="str">
            <v>2007</v>
          </cell>
        </row>
        <row r="1259">
          <cell r="A1259" t="str">
            <v>2007</v>
          </cell>
        </row>
        <row r="1260">
          <cell r="A1260" t="str">
            <v>2007</v>
          </cell>
        </row>
        <row r="1261">
          <cell r="A1261" t="str">
            <v>2007</v>
          </cell>
        </row>
        <row r="1262">
          <cell r="A1262" t="str">
            <v>2006</v>
          </cell>
        </row>
        <row r="1263">
          <cell r="A1263" t="str">
            <v>2006</v>
          </cell>
        </row>
        <row r="1264">
          <cell r="A1264" t="str">
            <v>2006</v>
          </cell>
        </row>
        <row r="1265">
          <cell r="A1265" t="str">
            <v>2006</v>
          </cell>
        </row>
        <row r="1266">
          <cell r="A1266" t="str">
            <v>2006</v>
          </cell>
        </row>
        <row r="1267">
          <cell r="A1267" t="str">
            <v>2006</v>
          </cell>
        </row>
        <row r="1268">
          <cell r="A1268" t="str">
            <v>2006</v>
          </cell>
        </row>
        <row r="1269">
          <cell r="A1269" t="str">
            <v>2006</v>
          </cell>
        </row>
        <row r="1270">
          <cell r="A1270" t="str">
            <v>2006</v>
          </cell>
        </row>
        <row r="1271">
          <cell r="A1271" t="str">
            <v>2006</v>
          </cell>
        </row>
        <row r="1272">
          <cell r="A1272" t="str">
            <v>2006</v>
          </cell>
        </row>
        <row r="1273">
          <cell r="A1273" t="str">
            <v>2006</v>
          </cell>
        </row>
        <row r="1274">
          <cell r="A1274" t="str">
            <v>2006</v>
          </cell>
        </row>
        <row r="1275">
          <cell r="A1275" t="str">
            <v>2006</v>
          </cell>
        </row>
        <row r="1276">
          <cell r="A1276" t="str">
            <v>2006</v>
          </cell>
        </row>
        <row r="1277">
          <cell r="A1277" t="str">
            <v>2006</v>
          </cell>
        </row>
        <row r="1278">
          <cell r="A1278" t="str">
            <v>2006</v>
          </cell>
        </row>
        <row r="1279">
          <cell r="A1279" t="str">
            <v>2006</v>
          </cell>
        </row>
        <row r="1280">
          <cell r="A1280" t="str">
            <v>2006</v>
          </cell>
        </row>
        <row r="1281">
          <cell r="A1281" t="str">
            <v>2006</v>
          </cell>
        </row>
        <row r="1282">
          <cell r="A1282" t="str">
            <v>2006</v>
          </cell>
        </row>
        <row r="1283">
          <cell r="A1283" t="str">
            <v>2006</v>
          </cell>
        </row>
        <row r="1284">
          <cell r="A1284" t="str">
            <v>2006</v>
          </cell>
        </row>
        <row r="1285">
          <cell r="A1285" t="str">
            <v>2006</v>
          </cell>
        </row>
        <row r="1286">
          <cell r="A1286" t="str">
            <v>2006</v>
          </cell>
        </row>
        <row r="1287">
          <cell r="A1287" t="str">
            <v>2006</v>
          </cell>
        </row>
        <row r="1288">
          <cell r="A1288" t="str">
            <v>2006</v>
          </cell>
        </row>
        <row r="1289">
          <cell r="A1289" t="str">
            <v>2006</v>
          </cell>
        </row>
        <row r="1290">
          <cell r="A1290" t="str">
            <v>2006</v>
          </cell>
        </row>
        <row r="1291">
          <cell r="A1291" t="str">
            <v>2006</v>
          </cell>
        </row>
        <row r="1292">
          <cell r="A1292" t="str">
            <v>2006</v>
          </cell>
        </row>
        <row r="1293">
          <cell r="A1293" t="str">
            <v>2006</v>
          </cell>
        </row>
        <row r="1294">
          <cell r="A1294" t="str">
            <v>2006</v>
          </cell>
        </row>
        <row r="1295">
          <cell r="A1295" t="str">
            <v>2006</v>
          </cell>
        </row>
        <row r="1296">
          <cell r="A1296" t="str">
            <v>2006</v>
          </cell>
        </row>
        <row r="1297">
          <cell r="A1297" t="str">
            <v>2006</v>
          </cell>
        </row>
        <row r="1298">
          <cell r="A1298" t="str">
            <v>2006</v>
          </cell>
        </row>
        <row r="1299">
          <cell r="A1299" t="str">
            <v>2006</v>
          </cell>
        </row>
        <row r="1300">
          <cell r="A1300" t="str">
            <v>2006</v>
          </cell>
        </row>
        <row r="1301">
          <cell r="A1301" t="str">
            <v>2006</v>
          </cell>
        </row>
        <row r="1302">
          <cell r="A1302" t="str">
            <v>2006</v>
          </cell>
        </row>
        <row r="1303">
          <cell r="A1303" t="str">
            <v>2006</v>
          </cell>
        </row>
        <row r="1304">
          <cell r="A1304" t="str">
            <v>2006</v>
          </cell>
        </row>
        <row r="1305">
          <cell r="A1305" t="str">
            <v>2006</v>
          </cell>
        </row>
        <row r="1306">
          <cell r="A1306" t="str">
            <v>2006</v>
          </cell>
        </row>
        <row r="1307">
          <cell r="A1307" t="str">
            <v>2006</v>
          </cell>
        </row>
        <row r="1308">
          <cell r="A1308" t="str">
            <v>2006</v>
          </cell>
        </row>
        <row r="1309">
          <cell r="A1309" t="str">
            <v>2006</v>
          </cell>
        </row>
        <row r="1310">
          <cell r="A1310" t="str">
            <v>2006</v>
          </cell>
        </row>
        <row r="1311">
          <cell r="A1311" t="str">
            <v>2006</v>
          </cell>
        </row>
        <row r="1312">
          <cell r="A1312" t="str">
            <v>2006</v>
          </cell>
        </row>
        <row r="1313">
          <cell r="A1313" t="str">
            <v>2006</v>
          </cell>
        </row>
        <row r="1314">
          <cell r="A1314" t="str">
            <v>2006</v>
          </cell>
        </row>
        <row r="1315">
          <cell r="A1315" t="str">
            <v>2006</v>
          </cell>
        </row>
        <row r="1316">
          <cell r="A1316" t="str">
            <v>2006</v>
          </cell>
        </row>
        <row r="1317">
          <cell r="A1317" t="str">
            <v>2006</v>
          </cell>
        </row>
        <row r="1318">
          <cell r="A1318" t="str">
            <v>2006</v>
          </cell>
        </row>
        <row r="1319">
          <cell r="A1319" t="str">
            <v>2006</v>
          </cell>
        </row>
        <row r="1320">
          <cell r="A1320" t="str">
            <v>2006</v>
          </cell>
        </row>
        <row r="1321">
          <cell r="A1321" t="str">
            <v>2006</v>
          </cell>
        </row>
        <row r="1322">
          <cell r="A1322" t="str">
            <v>2006</v>
          </cell>
        </row>
        <row r="1323">
          <cell r="A1323" t="str">
            <v>2006</v>
          </cell>
        </row>
        <row r="1324">
          <cell r="A1324" t="str">
            <v>2006</v>
          </cell>
        </row>
        <row r="1325">
          <cell r="A1325" t="str">
            <v>2006</v>
          </cell>
        </row>
        <row r="1326">
          <cell r="A1326" t="str">
            <v>2006</v>
          </cell>
        </row>
        <row r="1327">
          <cell r="A1327" t="str">
            <v>2006</v>
          </cell>
        </row>
        <row r="1328">
          <cell r="A1328" t="str">
            <v>2006</v>
          </cell>
        </row>
        <row r="1329">
          <cell r="A1329" t="str">
            <v>2006</v>
          </cell>
        </row>
        <row r="1330">
          <cell r="A1330" t="str">
            <v>2006</v>
          </cell>
        </row>
        <row r="1331">
          <cell r="A1331" t="str">
            <v>2006</v>
          </cell>
        </row>
        <row r="1332">
          <cell r="A1332" t="str">
            <v>2006</v>
          </cell>
        </row>
        <row r="1333">
          <cell r="A1333" t="str">
            <v>2006</v>
          </cell>
        </row>
        <row r="1334">
          <cell r="A1334" t="str">
            <v>2006</v>
          </cell>
        </row>
        <row r="1335">
          <cell r="A1335" t="str">
            <v>2006</v>
          </cell>
        </row>
        <row r="1336">
          <cell r="A1336" t="str">
            <v>2006</v>
          </cell>
        </row>
        <row r="1337">
          <cell r="A1337" t="str">
            <v>2006</v>
          </cell>
        </row>
        <row r="1338">
          <cell r="A1338" t="str">
            <v>2006</v>
          </cell>
        </row>
        <row r="1339">
          <cell r="A1339" t="str">
            <v>2006</v>
          </cell>
        </row>
        <row r="1340">
          <cell r="A1340" t="str">
            <v>2006</v>
          </cell>
        </row>
        <row r="1341">
          <cell r="A1341" t="str">
            <v>2006</v>
          </cell>
        </row>
        <row r="1342">
          <cell r="A1342" t="str">
            <v>2006</v>
          </cell>
        </row>
        <row r="1343">
          <cell r="A1343" t="str">
            <v>2006</v>
          </cell>
        </row>
        <row r="1344">
          <cell r="A1344" t="str">
            <v>2006</v>
          </cell>
        </row>
        <row r="1345">
          <cell r="A1345" t="str">
            <v>2006</v>
          </cell>
        </row>
        <row r="1346">
          <cell r="A1346" t="str">
            <v>2006</v>
          </cell>
        </row>
        <row r="1347">
          <cell r="A1347" t="str">
            <v>2006</v>
          </cell>
        </row>
        <row r="1348">
          <cell r="A1348" t="str">
            <v>2006</v>
          </cell>
        </row>
        <row r="1349">
          <cell r="A1349" t="str">
            <v>2006</v>
          </cell>
        </row>
        <row r="1350">
          <cell r="A1350" t="str">
            <v>2006</v>
          </cell>
        </row>
        <row r="1351">
          <cell r="A1351" t="str">
            <v>2006</v>
          </cell>
        </row>
        <row r="1352">
          <cell r="A1352" t="str">
            <v>2006</v>
          </cell>
        </row>
        <row r="1353">
          <cell r="A1353" t="str">
            <v>2006</v>
          </cell>
        </row>
        <row r="1354">
          <cell r="A1354" t="str">
            <v>2006</v>
          </cell>
        </row>
        <row r="1355">
          <cell r="A1355" t="str">
            <v>2006</v>
          </cell>
        </row>
        <row r="1356">
          <cell r="A1356" t="str">
            <v>2006</v>
          </cell>
        </row>
        <row r="1357">
          <cell r="A1357" t="str">
            <v>2006</v>
          </cell>
        </row>
        <row r="1358">
          <cell r="A1358" t="str">
            <v>2006</v>
          </cell>
        </row>
        <row r="1359">
          <cell r="A1359" t="str">
            <v>2006</v>
          </cell>
        </row>
        <row r="1360">
          <cell r="A1360" t="str">
            <v>2006</v>
          </cell>
        </row>
        <row r="1361">
          <cell r="A1361" t="str">
            <v>2006</v>
          </cell>
        </row>
        <row r="1362">
          <cell r="A1362" t="str">
            <v>2006</v>
          </cell>
        </row>
        <row r="1363">
          <cell r="A1363" t="str">
            <v>2006</v>
          </cell>
        </row>
        <row r="1364">
          <cell r="A1364" t="str">
            <v>2006</v>
          </cell>
        </row>
        <row r="1365">
          <cell r="A1365" t="str">
            <v>2006</v>
          </cell>
        </row>
        <row r="1366">
          <cell r="A1366" t="str">
            <v>2006</v>
          </cell>
        </row>
        <row r="1367">
          <cell r="A1367" t="str">
            <v>2006</v>
          </cell>
        </row>
        <row r="1368">
          <cell r="A1368" t="str">
            <v>2006</v>
          </cell>
        </row>
        <row r="1369">
          <cell r="A1369" t="str">
            <v>2006</v>
          </cell>
        </row>
        <row r="1370">
          <cell r="A1370" t="str">
            <v>2006</v>
          </cell>
        </row>
        <row r="1371">
          <cell r="A1371" t="str">
            <v>2006</v>
          </cell>
        </row>
        <row r="1372">
          <cell r="A1372" t="str">
            <v>2006</v>
          </cell>
        </row>
        <row r="1373">
          <cell r="A1373" t="str">
            <v>2006</v>
          </cell>
        </row>
        <row r="1374">
          <cell r="A1374" t="str">
            <v>2006</v>
          </cell>
        </row>
        <row r="1375">
          <cell r="A1375" t="str">
            <v>2006</v>
          </cell>
        </row>
        <row r="1376">
          <cell r="A1376" t="str">
            <v>2006</v>
          </cell>
        </row>
        <row r="1377">
          <cell r="A1377" t="str">
            <v>2006</v>
          </cell>
        </row>
        <row r="1378">
          <cell r="A1378" t="str">
            <v>2006</v>
          </cell>
        </row>
        <row r="1379">
          <cell r="A1379" t="str">
            <v>2006</v>
          </cell>
        </row>
        <row r="1380">
          <cell r="A1380" t="str">
            <v>2006</v>
          </cell>
        </row>
        <row r="1381">
          <cell r="A1381" t="str">
            <v>2006</v>
          </cell>
        </row>
        <row r="1382">
          <cell r="A1382" t="str">
            <v>2006</v>
          </cell>
        </row>
        <row r="1383">
          <cell r="A1383" t="str">
            <v>2006</v>
          </cell>
        </row>
        <row r="1384">
          <cell r="A1384" t="str">
            <v>2006</v>
          </cell>
        </row>
        <row r="1385">
          <cell r="A1385" t="str">
            <v>2006</v>
          </cell>
        </row>
        <row r="1386">
          <cell r="A1386" t="str">
            <v>2006</v>
          </cell>
        </row>
        <row r="1387">
          <cell r="A1387" t="str">
            <v>2006</v>
          </cell>
        </row>
        <row r="1388">
          <cell r="A1388" t="str">
            <v>2006</v>
          </cell>
        </row>
        <row r="1389">
          <cell r="A1389" t="str">
            <v>2006</v>
          </cell>
        </row>
        <row r="1390">
          <cell r="A1390" t="str">
            <v>2006</v>
          </cell>
        </row>
        <row r="1391">
          <cell r="A1391" t="str">
            <v>2006</v>
          </cell>
        </row>
        <row r="1392">
          <cell r="A1392" t="str">
            <v>2006</v>
          </cell>
        </row>
        <row r="1393">
          <cell r="A1393" t="str">
            <v>2006</v>
          </cell>
        </row>
        <row r="1394">
          <cell r="A1394" t="str">
            <v>2006</v>
          </cell>
        </row>
        <row r="1395">
          <cell r="A1395" t="str">
            <v>2006</v>
          </cell>
        </row>
        <row r="1396">
          <cell r="A1396" t="str">
            <v>2006</v>
          </cell>
        </row>
        <row r="1397">
          <cell r="A1397" t="str">
            <v>2006</v>
          </cell>
        </row>
        <row r="1398">
          <cell r="A1398" t="str">
            <v>2006</v>
          </cell>
        </row>
        <row r="1399">
          <cell r="A1399" t="str">
            <v>2006</v>
          </cell>
        </row>
        <row r="1400">
          <cell r="A1400" t="str">
            <v>2006</v>
          </cell>
        </row>
        <row r="1401">
          <cell r="A1401" t="str">
            <v>2006</v>
          </cell>
        </row>
        <row r="1402">
          <cell r="A1402" t="str">
            <v>2006</v>
          </cell>
        </row>
        <row r="1403">
          <cell r="A1403" t="str">
            <v>2006</v>
          </cell>
        </row>
        <row r="1404">
          <cell r="A1404" t="str">
            <v>2006</v>
          </cell>
        </row>
        <row r="1405">
          <cell r="A1405" t="str">
            <v>2006</v>
          </cell>
        </row>
        <row r="1406">
          <cell r="A1406" t="str">
            <v>2006</v>
          </cell>
        </row>
        <row r="1407">
          <cell r="A1407" t="str">
            <v>2006</v>
          </cell>
        </row>
        <row r="1408">
          <cell r="A1408" t="str">
            <v>2006</v>
          </cell>
        </row>
        <row r="1409">
          <cell r="A1409" t="str">
            <v>2006</v>
          </cell>
        </row>
        <row r="1410">
          <cell r="A1410" t="str">
            <v>2006</v>
          </cell>
        </row>
        <row r="1411">
          <cell r="A1411" t="str">
            <v>2006</v>
          </cell>
        </row>
        <row r="1412">
          <cell r="A1412" t="str">
            <v>2006</v>
          </cell>
        </row>
        <row r="1413">
          <cell r="A1413" t="str">
            <v>2006</v>
          </cell>
        </row>
        <row r="1414">
          <cell r="A1414" t="str">
            <v>2006</v>
          </cell>
        </row>
        <row r="1415">
          <cell r="A1415" t="str">
            <v>2006</v>
          </cell>
        </row>
        <row r="1416">
          <cell r="A1416" t="str">
            <v>2006</v>
          </cell>
        </row>
        <row r="1417">
          <cell r="A1417" t="str">
            <v>2006</v>
          </cell>
        </row>
        <row r="1418">
          <cell r="A1418" t="str">
            <v>2006</v>
          </cell>
        </row>
        <row r="1419">
          <cell r="A1419" t="str">
            <v>2006</v>
          </cell>
        </row>
        <row r="1420">
          <cell r="A1420" t="str">
            <v>2006</v>
          </cell>
        </row>
        <row r="1421">
          <cell r="A1421" t="str">
            <v>2006</v>
          </cell>
        </row>
        <row r="1422">
          <cell r="A1422" t="str">
            <v>2006</v>
          </cell>
        </row>
        <row r="1423">
          <cell r="A1423" t="str">
            <v>2006</v>
          </cell>
        </row>
        <row r="1424">
          <cell r="A1424" t="str">
            <v>2006</v>
          </cell>
        </row>
        <row r="1425">
          <cell r="A1425" t="str">
            <v>2006</v>
          </cell>
        </row>
        <row r="1426">
          <cell r="A1426" t="str">
            <v>2006</v>
          </cell>
        </row>
        <row r="1427">
          <cell r="A1427" t="str">
            <v>2006</v>
          </cell>
        </row>
        <row r="1428">
          <cell r="A1428" t="str">
            <v>2006</v>
          </cell>
        </row>
        <row r="1429">
          <cell r="A1429" t="str">
            <v>2006</v>
          </cell>
        </row>
        <row r="1430">
          <cell r="A1430" t="str">
            <v>2006</v>
          </cell>
        </row>
        <row r="1431">
          <cell r="A1431" t="str">
            <v>2006</v>
          </cell>
        </row>
        <row r="1432">
          <cell r="A1432" t="str">
            <v>2006</v>
          </cell>
        </row>
        <row r="1433">
          <cell r="A1433" t="str">
            <v>2006</v>
          </cell>
        </row>
        <row r="1434">
          <cell r="A1434" t="str">
            <v>2006</v>
          </cell>
        </row>
        <row r="1435">
          <cell r="A1435" t="str">
            <v>2006</v>
          </cell>
        </row>
        <row r="1436">
          <cell r="A1436" t="str">
            <v>2006</v>
          </cell>
        </row>
        <row r="1437">
          <cell r="A1437" t="str">
            <v>2006</v>
          </cell>
        </row>
        <row r="1438">
          <cell r="A1438" t="str">
            <v>2006</v>
          </cell>
        </row>
        <row r="1439">
          <cell r="A1439" t="str">
            <v>2006</v>
          </cell>
        </row>
        <row r="1440">
          <cell r="A1440" t="str">
            <v>2006</v>
          </cell>
        </row>
        <row r="1441">
          <cell r="A1441" t="str">
            <v>2006</v>
          </cell>
        </row>
        <row r="1442">
          <cell r="A1442" t="str">
            <v>2005</v>
          </cell>
        </row>
        <row r="1443">
          <cell r="A1443" t="str">
            <v>2005</v>
          </cell>
        </row>
        <row r="1444">
          <cell r="A1444" t="str">
            <v>2005</v>
          </cell>
        </row>
        <row r="1445">
          <cell r="A1445" t="str">
            <v>2005</v>
          </cell>
        </row>
        <row r="1446">
          <cell r="A1446" t="str">
            <v>2005</v>
          </cell>
        </row>
        <row r="1447">
          <cell r="A1447" t="str">
            <v>2005</v>
          </cell>
        </row>
        <row r="1448">
          <cell r="A1448" t="str">
            <v>2005</v>
          </cell>
        </row>
        <row r="1449">
          <cell r="A1449" t="str">
            <v>2005</v>
          </cell>
        </row>
        <row r="1450">
          <cell r="A1450" t="str">
            <v>2005</v>
          </cell>
        </row>
        <row r="1451">
          <cell r="A1451" t="str">
            <v>2005</v>
          </cell>
        </row>
        <row r="1452">
          <cell r="A1452" t="str">
            <v>2005</v>
          </cell>
        </row>
        <row r="1453">
          <cell r="A1453" t="str">
            <v>2005</v>
          </cell>
        </row>
        <row r="1454">
          <cell r="A1454" t="str">
            <v>2005</v>
          </cell>
        </row>
        <row r="1455">
          <cell r="A1455" t="str">
            <v>2005</v>
          </cell>
        </row>
        <row r="1456">
          <cell r="A1456" t="str">
            <v>2005</v>
          </cell>
        </row>
        <row r="1457">
          <cell r="A1457" t="str">
            <v>2005</v>
          </cell>
        </row>
        <row r="1458">
          <cell r="A1458" t="str">
            <v>2005</v>
          </cell>
        </row>
        <row r="1459">
          <cell r="A1459" t="str">
            <v>2005</v>
          </cell>
        </row>
        <row r="1460">
          <cell r="A1460" t="str">
            <v>2005</v>
          </cell>
        </row>
        <row r="1461">
          <cell r="A1461" t="str">
            <v>2005</v>
          </cell>
        </row>
        <row r="1462">
          <cell r="A1462" t="str">
            <v>2005</v>
          </cell>
        </row>
        <row r="1463">
          <cell r="A1463" t="str">
            <v>2005</v>
          </cell>
        </row>
        <row r="1464">
          <cell r="A1464" t="str">
            <v>2005</v>
          </cell>
        </row>
        <row r="1465">
          <cell r="A1465" t="str">
            <v>2005</v>
          </cell>
        </row>
        <row r="1466">
          <cell r="A1466" t="str">
            <v>2005</v>
          </cell>
        </row>
        <row r="1467">
          <cell r="A1467" t="str">
            <v>2005</v>
          </cell>
        </row>
        <row r="1468">
          <cell r="A1468" t="str">
            <v>2005</v>
          </cell>
        </row>
        <row r="1469">
          <cell r="A1469" t="str">
            <v>2005</v>
          </cell>
        </row>
        <row r="1470">
          <cell r="A1470" t="str">
            <v>2005</v>
          </cell>
        </row>
        <row r="1471">
          <cell r="A1471" t="str">
            <v>2005</v>
          </cell>
        </row>
        <row r="1472">
          <cell r="A1472" t="str">
            <v>2005</v>
          </cell>
        </row>
        <row r="1473">
          <cell r="A1473" t="str">
            <v>2005</v>
          </cell>
        </row>
        <row r="1474">
          <cell r="A1474" t="str">
            <v>2005</v>
          </cell>
        </row>
        <row r="1475">
          <cell r="A1475" t="str">
            <v>2005</v>
          </cell>
        </row>
        <row r="1476">
          <cell r="A1476" t="str">
            <v>2005</v>
          </cell>
        </row>
        <row r="1477">
          <cell r="A1477" t="str">
            <v>2005</v>
          </cell>
        </row>
        <row r="1478">
          <cell r="A1478" t="str">
            <v>2005</v>
          </cell>
        </row>
        <row r="1479">
          <cell r="A1479" t="str">
            <v>2005</v>
          </cell>
        </row>
        <row r="1480">
          <cell r="A1480" t="str">
            <v>2005</v>
          </cell>
        </row>
        <row r="1481">
          <cell r="A1481" t="str">
            <v>2005</v>
          </cell>
        </row>
        <row r="1482">
          <cell r="A1482" t="str">
            <v>2005</v>
          </cell>
        </row>
        <row r="1483">
          <cell r="A1483" t="str">
            <v>2005</v>
          </cell>
        </row>
        <row r="1484">
          <cell r="A1484" t="str">
            <v>2005</v>
          </cell>
        </row>
        <row r="1485">
          <cell r="A1485" t="str">
            <v>2005</v>
          </cell>
        </row>
        <row r="1486">
          <cell r="A1486" t="str">
            <v>2005</v>
          </cell>
        </row>
        <row r="1487">
          <cell r="A1487" t="str">
            <v>2005</v>
          </cell>
        </row>
        <row r="1488">
          <cell r="A1488" t="str">
            <v>2005</v>
          </cell>
        </row>
        <row r="1489">
          <cell r="A1489" t="str">
            <v>2005</v>
          </cell>
        </row>
        <row r="1490">
          <cell r="A1490" t="str">
            <v>2005</v>
          </cell>
        </row>
        <row r="1491">
          <cell r="A1491" t="str">
            <v>2005</v>
          </cell>
        </row>
        <row r="1492">
          <cell r="A1492" t="str">
            <v>2005</v>
          </cell>
        </row>
        <row r="1493">
          <cell r="A1493" t="str">
            <v>2005</v>
          </cell>
        </row>
        <row r="1494">
          <cell r="A1494" t="str">
            <v>2005</v>
          </cell>
        </row>
        <row r="1495">
          <cell r="A1495" t="str">
            <v>2005</v>
          </cell>
        </row>
        <row r="1496">
          <cell r="A1496" t="str">
            <v>2005</v>
          </cell>
        </row>
        <row r="1497">
          <cell r="A1497" t="str">
            <v>2005</v>
          </cell>
        </row>
        <row r="1498">
          <cell r="A1498" t="str">
            <v>2005</v>
          </cell>
        </row>
        <row r="1499">
          <cell r="A1499" t="str">
            <v>2005</v>
          </cell>
        </row>
        <row r="1500">
          <cell r="A1500" t="str">
            <v>2005</v>
          </cell>
        </row>
        <row r="1501">
          <cell r="A1501" t="str">
            <v>2005</v>
          </cell>
        </row>
        <row r="1502">
          <cell r="A1502" t="str">
            <v>2005</v>
          </cell>
        </row>
        <row r="1503">
          <cell r="A1503" t="str">
            <v>2005</v>
          </cell>
        </row>
        <row r="1504">
          <cell r="A1504" t="str">
            <v>2005</v>
          </cell>
        </row>
        <row r="1505">
          <cell r="A1505" t="str">
            <v>2005</v>
          </cell>
        </row>
        <row r="1506">
          <cell r="A1506" t="str">
            <v>2005</v>
          </cell>
        </row>
        <row r="1507">
          <cell r="A1507" t="str">
            <v>2005</v>
          </cell>
        </row>
        <row r="1508">
          <cell r="A1508" t="str">
            <v>2005</v>
          </cell>
        </row>
        <row r="1509">
          <cell r="A1509" t="str">
            <v>2005</v>
          </cell>
        </row>
        <row r="1510">
          <cell r="A1510" t="str">
            <v>2005</v>
          </cell>
        </row>
        <row r="1511">
          <cell r="A1511" t="str">
            <v>2005</v>
          </cell>
        </row>
        <row r="1512">
          <cell r="A1512" t="str">
            <v>2005</v>
          </cell>
        </row>
        <row r="1513">
          <cell r="A1513" t="str">
            <v>2005</v>
          </cell>
        </row>
        <row r="1514">
          <cell r="A1514" t="str">
            <v>2005</v>
          </cell>
        </row>
        <row r="1515">
          <cell r="A1515" t="str">
            <v>2005</v>
          </cell>
        </row>
        <row r="1516">
          <cell r="A1516" t="str">
            <v>2005</v>
          </cell>
        </row>
        <row r="1517">
          <cell r="A1517" t="str">
            <v>2005</v>
          </cell>
        </row>
        <row r="1518">
          <cell r="A1518" t="str">
            <v>2005</v>
          </cell>
        </row>
        <row r="1519">
          <cell r="A1519" t="str">
            <v>2005</v>
          </cell>
        </row>
        <row r="1520">
          <cell r="A1520" t="str">
            <v>2005</v>
          </cell>
        </row>
        <row r="1521">
          <cell r="A1521" t="str">
            <v>2005</v>
          </cell>
        </row>
        <row r="1522">
          <cell r="A1522" t="str">
            <v>2005</v>
          </cell>
        </row>
        <row r="1523">
          <cell r="A1523" t="str">
            <v>2005</v>
          </cell>
        </row>
        <row r="1524">
          <cell r="A1524" t="str">
            <v>2005</v>
          </cell>
        </row>
        <row r="1525">
          <cell r="A1525" t="str">
            <v>2005</v>
          </cell>
        </row>
        <row r="1526">
          <cell r="A1526" t="str">
            <v>2005</v>
          </cell>
        </row>
        <row r="1527">
          <cell r="A1527" t="str">
            <v>2005</v>
          </cell>
        </row>
        <row r="1528">
          <cell r="A1528" t="str">
            <v>2005</v>
          </cell>
        </row>
        <row r="1529">
          <cell r="A1529" t="str">
            <v>2005</v>
          </cell>
        </row>
        <row r="1530">
          <cell r="A1530" t="str">
            <v>2005</v>
          </cell>
        </row>
        <row r="1531">
          <cell r="A1531" t="str">
            <v>2005</v>
          </cell>
        </row>
        <row r="1532">
          <cell r="A1532" t="str">
            <v>2005</v>
          </cell>
        </row>
        <row r="1533">
          <cell r="A1533" t="str">
            <v>2005</v>
          </cell>
        </row>
        <row r="1534">
          <cell r="A1534" t="str">
            <v>2005</v>
          </cell>
        </row>
        <row r="1535">
          <cell r="A1535" t="str">
            <v>2005</v>
          </cell>
        </row>
        <row r="1536">
          <cell r="A1536" t="str">
            <v>2005</v>
          </cell>
        </row>
        <row r="1537">
          <cell r="A1537" t="str">
            <v>2005</v>
          </cell>
        </row>
        <row r="1538">
          <cell r="A1538" t="str">
            <v>2005</v>
          </cell>
        </row>
        <row r="1539">
          <cell r="A1539" t="str">
            <v>2005</v>
          </cell>
        </row>
        <row r="1540">
          <cell r="A1540" t="str">
            <v>2005</v>
          </cell>
        </row>
        <row r="1541">
          <cell r="A1541" t="str">
            <v>2005</v>
          </cell>
        </row>
        <row r="1542">
          <cell r="A1542" t="str">
            <v>2005</v>
          </cell>
        </row>
        <row r="1543">
          <cell r="A1543" t="str">
            <v>2005</v>
          </cell>
        </row>
        <row r="1544">
          <cell r="A1544" t="str">
            <v>2005</v>
          </cell>
        </row>
        <row r="1545">
          <cell r="A1545" t="str">
            <v>2005</v>
          </cell>
        </row>
        <row r="1546">
          <cell r="A1546" t="str">
            <v>2005</v>
          </cell>
        </row>
        <row r="1547">
          <cell r="A1547" t="str">
            <v>2005</v>
          </cell>
        </row>
        <row r="1548">
          <cell r="A1548" t="str">
            <v>2005</v>
          </cell>
        </row>
        <row r="1549">
          <cell r="A1549" t="str">
            <v>2005</v>
          </cell>
        </row>
        <row r="1550">
          <cell r="A1550" t="str">
            <v>2005</v>
          </cell>
        </row>
        <row r="1551">
          <cell r="A1551" t="str">
            <v>2005</v>
          </cell>
        </row>
        <row r="1552">
          <cell r="A1552" t="str">
            <v>2005</v>
          </cell>
        </row>
        <row r="1553">
          <cell r="A1553" t="str">
            <v>2005</v>
          </cell>
        </row>
        <row r="1554">
          <cell r="A1554" t="str">
            <v>2005</v>
          </cell>
        </row>
        <row r="1555">
          <cell r="A1555" t="str">
            <v>2005</v>
          </cell>
        </row>
        <row r="1556">
          <cell r="A1556" t="str">
            <v>2005</v>
          </cell>
        </row>
        <row r="1557">
          <cell r="A1557" t="str">
            <v>2005</v>
          </cell>
        </row>
        <row r="1558">
          <cell r="A1558" t="str">
            <v>2005</v>
          </cell>
        </row>
        <row r="1559">
          <cell r="A1559" t="str">
            <v>2005</v>
          </cell>
        </row>
        <row r="1560">
          <cell r="A1560" t="str">
            <v>2005</v>
          </cell>
        </row>
        <row r="1561">
          <cell r="A1561" t="str">
            <v>2005</v>
          </cell>
        </row>
        <row r="1562">
          <cell r="A1562" t="str">
            <v>2005</v>
          </cell>
        </row>
        <row r="1563">
          <cell r="A1563" t="str">
            <v>2005</v>
          </cell>
        </row>
        <row r="1564">
          <cell r="A1564" t="str">
            <v>2005</v>
          </cell>
        </row>
        <row r="1565">
          <cell r="A1565" t="str">
            <v>2005</v>
          </cell>
        </row>
        <row r="1566">
          <cell r="A1566" t="str">
            <v>2005</v>
          </cell>
        </row>
        <row r="1567">
          <cell r="A1567" t="str">
            <v>2005</v>
          </cell>
        </row>
        <row r="1568">
          <cell r="A1568" t="str">
            <v>2005</v>
          </cell>
        </row>
        <row r="1569">
          <cell r="A1569" t="str">
            <v>2005</v>
          </cell>
        </row>
        <row r="1570">
          <cell r="A1570" t="str">
            <v>2005</v>
          </cell>
        </row>
        <row r="1571">
          <cell r="A1571" t="str">
            <v>2005</v>
          </cell>
        </row>
        <row r="1572">
          <cell r="A1572" t="str">
            <v>2005</v>
          </cell>
        </row>
        <row r="1573">
          <cell r="A1573" t="str">
            <v>2005</v>
          </cell>
        </row>
        <row r="1574">
          <cell r="A1574" t="str">
            <v>2005</v>
          </cell>
        </row>
        <row r="1575">
          <cell r="A1575" t="str">
            <v>2005</v>
          </cell>
        </row>
        <row r="1576">
          <cell r="A1576" t="str">
            <v>2005</v>
          </cell>
        </row>
        <row r="1577">
          <cell r="A1577" t="str">
            <v>2005</v>
          </cell>
        </row>
        <row r="1578">
          <cell r="A1578" t="str">
            <v>2005</v>
          </cell>
        </row>
        <row r="1579">
          <cell r="A1579" t="str">
            <v>2005</v>
          </cell>
        </row>
        <row r="1580">
          <cell r="A1580" t="str">
            <v>2005</v>
          </cell>
        </row>
        <row r="1581">
          <cell r="A1581" t="str">
            <v>2005</v>
          </cell>
        </row>
        <row r="1582">
          <cell r="A1582" t="str">
            <v>2005</v>
          </cell>
        </row>
        <row r="1583">
          <cell r="A1583" t="str">
            <v>2005</v>
          </cell>
        </row>
        <row r="1584">
          <cell r="A1584" t="str">
            <v>2005</v>
          </cell>
        </row>
        <row r="1585">
          <cell r="A1585" t="str">
            <v>2005</v>
          </cell>
        </row>
        <row r="1586">
          <cell r="A1586" t="str">
            <v>2005</v>
          </cell>
        </row>
        <row r="1587">
          <cell r="A1587" t="str">
            <v>2005</v>
          </cell>
        </row>
        <row r="1588">
          <cell r="A1588" t="str">
            <v>2005</v>
          </cell>
        </row>
        <row r="1589">
          <cell r="A1589" t="str">
            <v>2005</v>
          </cell>
        </row>
        <row r="1590">
          <cell r="A1590" t="str">
            <v>2005</v>
          </cell>
        </row>
        <row r="1591">
          <cell r="A1591" t="str">
            <v>2005</v>
          </cell>
        </row>
        <row r="1592">
          <cell r="A1592" t="str">
            <v>2005</v>
          </cell>
        </row>
        <row r="1593">
          <cell r="A1593" t="str">
            <v>2005</v>
          </cell>
        </row>
        <row r="1594">
          <cell r="A1594" t="str">
            <v>2005</v>
          </cell>
        </row>
        <row r="1595">
          <cell r="A1595" t="str">
            <v>2005</v>
          </cell>
        </row>
        <row r="1596">
          <cell r="A1596" t="str">
            <v>2005</v>
          </cell>
        </row>
        <row r="1597">
          <cell r="A1597" t="str">
            <v>2005</v>
          </cell>
        </row>
        <row r="1598">
          <cell r="A1598" t="str">
            <v>2005</v>
          </cell>
        </row>
        <row r="1599">
          <cell r="A1599" t="str">
            <v>2005</v>
          </cell>
        </row>
        <row r="1600">
          <cell r="A1600" t="str">
            <v>2005</v>
          </cell>
        </row>
        <row r="1601">
          <cell r="A1601" t="str">
            <v>2005</v>
          </cell>
        </row>
        <row r="1602">
          <cell r="A1602" t="str">
            <v>2005</v>
          </cell>
        </row>
        <row r="1603">
          <cell r="A1603" t="str">
            <v>2005</v>
          </cell>
        </row>
        <row r="1604">
          <cell r="A1604" t="str">
            <v>2005</v>
          </cell>
        </row>
        <row r="1605">
          <cell r="A1605" t="str">
            <v>2005</v>
          </cell>
        </row>
        <row r="1606">
          <cell r="A1606" t="str">
            <v>2005</v>
          </cell>
        </row>
        <row r="1607">
          <cell r="A1607" t="str">
            <v>2005</v>
          </cell>
        </row>
        <row r="1608">
          <cell r="A1608" t="str">
            <v>2005</v>
          </cell>
        </row>
        <row r="1609">
          <cell r="A1609" t="str">
            <v>2005</v>
          </cell>
        </row>
        <row r="1610">
          <cell r="A1610" t="str">
            <v>2005</v>
          </cell>
        </row>
        <row r="1611">
          <cell r="A1611" t="str">
            <v>2005</v>
          </cell>
        </row>
        <row r="1612">
          <cell r="A1612" t="str">
            <v>2005</v>
          </cell>
        </row>
        <row r="1613">
          <cell r="A1613" t="str">
            <v>2005</v>
          </cell>
        </row>
        <row r="1614">
          <cell r="A1614" t="str">
            <v>2005</v>
          </cell>
        </row>
        <row r="1615">
          <cell r="A1615" t="str">
            <v>2005</v>
          </cell>
        </row>
        <row r="1616">
          <cell r="A1616" t="str">
            <v>2005</v>
          </cell>
        </row>
        <row r="1617">
          <cell r="A1617" t="str">
            <v>2005</v>
          </cell>
        </row>
        <row r="1618">
          <cell r="A1618" t="str">
            <v>2005</v>
          </cell>
        </row>
        <row r="1619">
          <cell r="A1619" t="str">
            <v>2005</v>
          </cell>
        </row>
        <row r="1620">
          <cell r="A1620" t="str">
            <v>2005</v>
          </cell>
        </row>
        <row r="1621">
          <cell r="A1621" t="str">
            <v>2005</v>
          </cell>
        </row>
        <row r="1622">
          <cell r="A1622" t="str">
            <v>2004</v>
          </cell>
        </row>
        <row r="1623">
          <cell r="A1623" t="str">
            <v>2004</v>
          </cell>
        </row>
        <row r="1624">
          <cell r="A1624" t="str">
            <v>2004</v>
          </cell>
        </row>
        <row r="1625">
          <cell r="A1625" t="str">
            <v>2004</v>
          </cell>
        </row>
        <row r="1626">
          <cell r="A1626" t="str">
            <v>2004</v>
          </cell>
        </row>
        <row r="1627">
          <cell r="A1627" t="str">
            <v>2004</v>
          </cell>
        </row>
        <row r="1628">
          <cell r="A1628" t="str">
            <v>2004</v>
          </cell>
        </row>
        <row r="1629">
          <cell r="A1629" t="str">
            <v>2004</v>
          </cell>
        </row>
        <row r="1630">
          <cell r="A1630" t="str">
            <v>2004</v>
          </cell>
        </row>
        <row r="1631">
          <cell r="A1631" t="str">
            <v>2004</v>
          </cell>
        </row>
        <row r="1632">
          <cell r="A1632" t="str">
            <v>2004</v>
          </cell>
        </row>
        <row r="1633">
          <cell r="A1633" t="str">
            <v>2004</v>
          </cell>
        </row>
        <row r="1634">
          <cell r="A1634" t="str">
            <v>2004</v>
          </cell>
        </row>
        <row r="1635">
          <cell r="A1635" t="str">
            <v>2004</v>
          </cell>
        </row>
        <row r="1636">
          <cell r="A1636" t="str">
            <v>2004</v>
          </cell>
        </row>
        <row r="1637">
          <cell r="A1637" t="str">
            <v>2004</v>
          </cell>
        </row>
        <row r="1638">
          <cell r="A1638" t="str">
            <v>2004</v>
          </cell>
        </row>
        <row r="1639">
          <cell r="A1639" t="str">
            <v>2004</v>
          </cell>
        </row>
        <row r="1640">
          <cell r="A1640" t="str">
            <v>2004</v>
          </cell>
        </row>
        <row r="1641">
          <cell r="A1641" t="str">
            <v>2004</v>
          </cell>
        </row>
        <row r="1642">
          <cell r="A1642" t="str">
            <v>2004</v>
          </cell>
        </row>
        <row r="1643">
          <cell r="A1643" t="str">
            <v>2004</v>
          </cell>
        </row>
        <row r="1644">
          <cell r="A1644" t="str">
            <v>2004</v>
          </cell>
        </row>
        <row r="1645">
          <cell r="A1645" t="str">
            <v>2004</v>
          </cell>
        </row>
        <row r="1646">
          <cell r="A1646" t="str">
            <v>2004</v>
          </cell>
        </row>
        <row r="1647">
          <cell r="A1647" t="str">
            <v>2004</v>
          </cell>
        </row>
        <row r="1648">
          <cell r="A1648" t="str">
            <v>2004</v>
          </cell>
        </row>
        <row r="1649">
          <cell r="A1649" t="str">
            <v>2004</v>
          </cell>
        </row>
        <row r="1650">
          <cell r="A1650" t="str">
            <v>2004</v>
          </cell>
        </row>
        <row r="1651">
          <cell r="A1651" t="str">
            <v>2004</v>
          </cell>
        </row>
        <row r="1652">
          <cell r="A1652" t="str">
            <v>2004</v>
          </cell>
        </row>
        <row r="1653">
          <cell r="A1653" t="str">
            <v>2004</v>
          </cell>
        </row>
        <row r="1654">
          <cell r="A1654" t="str">
            <v>2004</v>
          </cell>
        </row>
        <row r="1655">
          <cell r="A1655" t="str">
            <v>2004</v>
          </cell>
        </row>
        <row r="1656">
          <cell r="A1656" t="str">
            <v>2004</v>
          </cell>
        </row>
        <row r="1657">
          <cell r="A1657" t="str">
            <v>2004</v>
          </cell>
        </row>
        <row r="1658">
          <cell r="A1658" t="str">
            <v>2004</v>
          </cell>
        </row>
        <row r="1659">
          <cell r="A1659" t="str">
            <v>2004</v>
          </cell>
        </row>
        <row r="1660">
          <cell r="A1660" t="str">
            <v>2004</v>
          </cell>
        </row>
        <row r="1661">
          <cell r="A1661" t="str">
            <v>2004</v>
          </cell>
        </row>
        <row r="1662">
          <cell r="A1662" t="str">
            <v>2004</v>
          </cell>
        </row>
        <row r="1663">
          <cell r="A1663" t="str">
            <v>2004</v>
          </cell>
        </row>
        <row r="1664">
          <cell r="A1664" t="str">
            <v>2004</v>
          </cell>
        </row>
        <row r="1665">
          <cell r="A1665" t="str">
            <v>2004</v>
          </cell>
        </row>
        <row r="1666">
          <cell r="A1666" t="str">
            <v>2004</v>
          </cell>
        </row>
        <row r="1667">
          <cell r="A1667" t="str">
            <v>2004</v>
          </cell>
        </row>
        <row r="1668">
          <cell r="A1668" t="str">
            <v>2004</v>
          </cell>
        </row>
        <row r="1669">
          <cell r="A1669" t="str">
            <v>2004</v>
          </cell>
        </row>
        <row r="1670">
          <cell r="A1670" t="str">
            <v>2004</v>
          </cell>
        </row>
        <row r="1671">
          <cell r="A1671" t="str">
            <v>2004</v>
          </cell>
        </row>
        <row r="1672">
          <cell r="A1672" t="str">
            <v>2004</v>
          </cell>
        </row>
        <row r="1673">
          <cell r="A1673" t="str">
            <v>2004</v>
          </cell>
        </row>
        <row r="1674">
          <cell r="A1674" t="str">
            <v>2004</v>
          </cell>
        </row>
        <row r="1675">
          <cell r="A1675" t="str">
            <v>2004</v>
          </cell>
        </row>
        <row r="1676">
          <cell r="A1676" t="str">
            <v>2004</v>
          </cell>
        </row>
        <row r="1677">
          <cell r="A1677" t="str">
            <v>2004</v>
          </cell>
        </row>
        <row r="1678">
          <cell r="A1678" t="str">
            <v>2004</v>
          </cell>
        </row>
        <row r="1679">
          <cell r="A1679" t="str">
            <v>2004</v>
          </cell>
        </row>
        <row r="1680">
          <cell r="A1680" t="str">
            <v>2004</v>
          </cell>
        </row>
        <row r="1681">
          <cell r="A1681" t="str">
            <v>2004</v>
          </cell>
        </row>
        <row r="1682">
          <cell r="A1682" t="str">
            <v>2004</v>
          </cell>
        </row>
        <row r="1683">
          <cell r="A1683" t="str">
            <v>2004</v>
          </cell>
        </row>
        <row r="1684">
          <cell r="A1684" t="str">
            <v>2004</v>
          </cell>
        </row>
        <row r="1685">
          <cell r="A1685" t="str">
            <v>2004</v>
          </cell>
        </row>
        <row r="1686">
          <cell r="A1686" t="str">
            <v>2004</v>
          </cell>
        </row>
        <row r="1687">
          <cell r="A1687" t="str">
            <v>2004</v>
          </cell>
        </row>
        <row r="1688">
          <cell r="A1688" t="str">
            <v>2004</v>
          </cell>
        </row>
        <row r="1689">
          <cell r="A1689" t="str">
            <v>2004</v>
          </cell>
        </row>
        <row r="1690">
          <cell r="A1690" t="str">
            <v>2004</v>
          </cell>
        </row>
        <row r="1691">
          <cell r="A1691" t="str">
            <v>2004</v>
          </cell>
        </row>
        <row r="1692">
          <cell r="A1692" t="str">
            <v>2004</v>
          </cell>
        </row>
        <row r="1693">
          <cell r="A1693" t="str">
            <v>2004</v>
          </cell>
        </row>
        <row r="1694">
          <cell r="A1694" t="str">
            <v>2004</v>
          </cell>
        </row>
        <row r="1695">
          <cell r="A1695" t="str">
            <v>2004</v>
          </cell>
        </row>
        <row r="1696">
          <cell r="A1696" t="str">
            <v>2004</v>
          </cell>
        </row>
        <row r="1697">
          <cell r="A1697" t="str">
            <v>2004</v>
          </cell>
        </row>
        <row r="1698">
          <cell r="A1698" t="str">
            <v>2004</v>
          </cell>
        </row>
        <row r="1699">
          <cell r="A1699" t="str">
            <v>2004</v>
          </cell>
        </row>
        <row r="1700">
          <cell r="A1700" t="str">
            <v>2004</v>
          </cell>
        </row>
        <row r="1701">
          <cell r="A1701" t="str">
            <v>2004</v>
          </cell>
        </row>
        <row r="1702">
          <cell r="A1702" t="str">
            <v>2004</v>
          </cell>
        </row>
        <row r="1703">
          <cell r="A1703" t="str">
            <v>2004</v>
          </cell>
        </row>
        <row r="1704">
          <cell r="A1704" t="str">
            <v>2004</v>
          </cell>
        </row>
        <row r="1705">
          <cell r="A1705" t="str">
            <v>2004</v>
          </cell>
        </row>
        <row r="1706">
          <cell r="A1706" t="str">
            <v>2004</v>
          </cell>
        </row>
        <row r="1707">
          <cell r="A1707" t="str">
            <v>2004</v>
          </cell>
        </row>
        <row r="1708">
          <cell r="A1708" t="str">
            <v>2004</v>
          </cell>
        </row>
        <row r="1709">
          <cell r="A1709" t="str">
            <v>2004</v>
          </cell>
        </row>
        <row r="1710">
          <cell r="A1710" t="str">
            <v>2004</v>
          </cell>
        </row>
        <row r="1711">
          <cell r="A1711" t="str">
            <v>2004</v>
          </cell>
        </row>
        <row r="1712">
          <cell r="A1712" t="str">
            <v>2004</v>
          </cell>
        </row>
        <row r="1713">
          <cell r="A1713" t="str">
            <v>2004</v>
          </cell>
        </row>
        <row r="1714">
          <cell r="A1714" t="str">
            <v>2004</v>
          </cell>
        </row>
        <row r="1715">
          <cell r="A1715" t="str">
            <v>2004</v>
          </cell>
        </row>
        <row r="1716">
          <cell r="A1716" t="str">
            <v>2004</v>
          </cell>
        </row>
        <row r="1717">
          <cell r="A1717" t="str">
            <v>2004</v>
          </cell>
        </row>
        <row r="1718">
          <cell r="A1718" t="str">
            <v>2004</v>
          </cell>
        </row>
        <row r="1719">
          <cell r="A1719" t="str">
            <v>2004</v>
          </cell>
        </row>
        <row r="1720">
          <cell r="A1720" t="str">
            <v>2004</v>
          </cell>
        </row>
        <row r="1721">
          <cell r="A1721" t="str">
            <v>2004</v>
          </cell>
        </row>
        <row r="1722">
          <cell r="A1722" t="str">
            <v>2004</v>
          </cell>
        </row>
        <row r="1723">
          <cell r="A1723" t="str">
            <v>2004</v>
          </cell>
        </row>
        <row r="1724">
          <cell r="A1724" t="str">
            <v>2004</v>
          </cell>
        </row>
        <row r="1725">
          <cell r="A1725" t="str">
            <v>2004</v>
          </cell>
        </row>
        <row r="1726">
          <cell r="A1726" t="str">
            <v>2004</v>
          </cell>
        </row>
        <row r="1727">
          <cell r="A1727" t="str">
            <v>2004</v>
          </cell>
        </row>
        <row r="1728">
          <cell r="A1728" t="str">
            <v>2004</v>
          </cell>
        </row>
        <row r="1729">
          <cell r="A1729" t="str">
            <v>2004</v>
          </cell>
        </row>
        <row r="1730">
          <cell r="A1730" t="str">
            <v>2004</v>
          </cell>
        </row>
        <row r="1731">
          <cell r="A1731" t="str">
            <v>2004</v>
          </cell>
        </row>
        <row r="1732">
          <cell r="A1732" t="str">
            <v>2004</v>
          </cell>
        </row>
        <row r="1733">
          <cell r="A1733" t="str">
            <v>2004</v>
          </cell>
        </row>
        <row r="1734">
          <cell r="A1734" t="str">
            <v>2004</v>
          </cell>
        </row>
        <row r="1735">
          <cell r="A1735" t="str">
            <v>2004</v>
          </cell>
        </row>
        <row r="1736">
          <cell r="A1736" t="str">
            <v>2004</v>
          </cell>
        </row>
        <row r="1737">
          <cell r="A1737" t="str">
            <v>2004</v>
          </cell>
        </row>
        <row r="1738">
          <cell r="A1738" t="str">
            <v>2004</v>
          </cell>
        </row>
        <row r="1739">
          <cell r="A1739" t="str">
            <v>2004</v>
          </cell>
        </row>
        <row r="1740">
          <cell r="A1740" t="str">
            <v>2004</v>
          </cell>
        </row>
        <row r="1741">
          <cell r="A1741" t="str">
            <v>2004</v>
          </cell>
        </row>
        <row r="1742">
          <cell r="A1742" t="str">
            <v>2004</v>
          </cell>
        </row>
        <row r="1743">
          <cell r="A1743" t="str">
            <v>2004</v>
          </cell>
        </row>
        <row r="1744">
          <cell r="A1744" t="str">
            <v>2004</v>
          </cell>
        </row>
        <row r="1745">
          <cell r="A1745" t="str">
            <v>2004</v>
          </cell>
        </row>
        <row r="1746">
          <cell r="A1746" t="str">
            <v>2004</v>
          </cell>
        </row>
        <row r="1747">
          <cell r="A1747" t="str">
            <v>2004</v>
          </cell>
        </row>
        <row r="1748">
          <cell r="A1748" t="str">
            <v>2004</v>
          </cell>
        </row>
        <row r="1749">
          <cell r="A1749" t="str">
            <v>2004</v>
          </cell>
        </row>
        <row r="1750">
          <cell r="A1750" t="str">
            <v>2004</v>
          </cell>
        </row>
        <row r="1751">
          <cell r="A1751" t="str">
            <v>2004</v>
          </cell>
        </row>
        <row r="1752">
          <cell r="A1752" t="str">
            <v>2004</v>
          </cell>
        </row>
        <row r="1753">
          <cell r="A1753" t="str">
            <v>2004</v>
          </cell>
        </row>
        <row r="1754">
          <cell r="A1754" t="str">
            <v>2004</v>
          </cell>
        </row>
        <row r="1755">
          <cell r="A1755" t="str">
            <v>2004</v>
          </cell>
        </row>
        <row r="1756">
          <cell r="A1756" t="str">
            <v>2004</v>
          </cell>
        </row>
        <row r="1757">
          <cell r="A1757" t="str">
            <v>2004</v>
          </cell>
        </row>
        <row r="1758">
          <cell r="A1758" t="str">
            <v>2004</v>
          </cell>
        </row>
        <row r="1759">
          <cell r="A1759" t="str">
            <v>2004</v>
          </cell>
        </row>
        <row r="1760">
          <cell r="A1760" t="str">
            <v>2004</v>
          </cell>
        </row>
        <row r="1761">
          <cell r="A1761" t="str">
            <v>2004</v>
          </cell>
        </row>
        <row r="1762">
          <cell r="A1762" t="str">
            <v>2004</v>
          </cell>
        </row>
        <row r="1763">
          <cell r="A1763" t="str">
            <v>2004</v>
          </cell>
        </row>
        <row r="1764">
          <cell r="A1764" t="str">
            <v>2004</v>
          </cell>
        </row>
        <row r="1765">
          <cell r="A1765" t="str">
            <v>2004</v>
          </cell>
        </row>
        <row r="1766">
          <cell r="A1766" t="str">
            <v>2004</v>
          </cell>
        </row>
        <row r="1767">
          <cell r="A1767" t="str">
            <v>2004</v>
          </cell>
        </row>
        <row r="1768">
          <cell r="A1768" t="str">
            <v>2004</v>
          </cell>
        </row>
        <row r="1769">
          <cell r="A1769" t="str">
            <v>2004</v>
          </cell>
        </row>
        <row r="1770">
          <cell r="A1770" t="str">
            <v>2004</v>
          </cell>
        </row>
        <row r="1771">
          <cell r="A1771" t="str">
            <v>2004</v>
          </cell>
        </row>
        <row r="1772">
          <cell r="A1772" t="str">
            <v>2004</v>
          </cell>
        </row>
        <row r="1773">
          <cell r="A1773" t="str">
            <v>2004</v>
          </cell>
        </row>
        <row r="1774">
          <cell r="A1774" t="str">
            <v>2004</v>
          </cell>
        </row>
        <row r="1775">
          <cell r="A1775" t="str">
            <v>2004</v>
          </cell>
        </row>
        <row r="1776">
          <cell r="A1776" t="str">
            <v>2004</v>
          </cell>
        </row>
        <row r="1777">
          <cell r="A1777" t="str">
            <v>2004</v>
          </cell>
        </row>
        <row r="1778">
          <cell r="A1778" t="str">
            <v>2004</v>
          </cell>
        </row>
        <row r="1779">
          <cell r="A1779" t="str">
            <v>2004</v>
          </cell>
        </row>
        <row r="1780">
          <cell r="A1780" t="str">
            <v>2004</v>
          </cell>
        </row>
        <row r="1781">
          <cell r="A1781" t="str">
            <v>2004</v>
          </cell>
        </row>
        <row r="1782">
          <cell r="A1782" t="str">
            <v>2004</v>
          </cell>
        </row>
        <row r="1783">
          <cell r="A1783" t="str">
            <v>2004</v>
          </cell>
        </row>
        <row r="1784">
          <cell r="A1784" t="str">
            <v>2004</v>
          </cell>
        </row>
        <row r="1785">
          <cell r="A1785" t="str">
            <v>2004</v>
          </cell>
        </row>
        <row r="1786">
          <cell r="A1786" t="str">
            <v>2004</v>
          </cell>
        </row>
        <row r="1787">
          <cell r="A1787" t="str">
            <v>2004</v>
          </cell>
        </row>
        <row r="1788">
          <cell r="A1788" t="str">
            <v>2004</v>
          </cell>
        </row>
        <row r="1789">
          <cell r="A1789" t="str">
            <v>2004</v>
          </cell>
        </row>
        <row r="1790">
          <cell r="A1790" t="str">
            <v>2004</v>
          </cell>
        </row>
        <row r="1791">
          <cell r="A1791" t="str">
            <v>2004</v>
          </cell>
        </row>
        <row r="1792">
          <cell r="A1792" t="str">
            <v>2004</v>
          </cell>
        </row>
        <row r="1793">
          <cell r="A1793" t="str">
            <v>2004</v>
          </cell>
        </row>
        <row r="1794">
          <cell r="A1794" t="str">
            <v>2004</v>
          </cell>
        </row>
        <row r="1795">
          <cell r="A1795" t="str">
            <v>2004</v>
          </cell>
        </row>
        <row r="1796">
          <cell r="A1796" t="str">
            <v>2004</v>
          </cell>
        </row>
        <row r="1797">
          <cell r="A1797" t="str">
            <v>2004</v>
          </cell>
        </row>
        <row r="1798">
          <cell r="A1798" t="str">
            <v>2004</v>
          </cell>
        </row>
        <row r="1799">
          <cell r="A1799" t="str">
            <v>2004</v>
          </cell>
        </row>
        <row r="1800">
          <cell r="A1800" t="str">
            <v>2004</v>
          </cell>
        </row>
        <row r="1801">
          <cell r="A1801" t="str">
            <v>2004</v>
          </cell>
        </row>
        <row r="1802">
          <cell r="A1802" t="str">
            <v>2003</v>
          </cell>
        </row>
        <row r="1803">
          <cell r="A1803" t="str">
            <v>2003</v>
          </cell>
        </row>
        <row r="1804">
          <cell r="A1804" t="str">
            <v>2003</v>
          </cell>
        </row>
        <row r="1805">
          <cell r="A1805" t="str">
            <v>2003</v>
          </cell>
        </row>
        <row r="1806">
          <cell r="A1806" t="str">
            <v>2003</v>
          </cell>
        </row>
        <row r="1807">
          <cell r="A1807" t="str">
            <v>2003</v>
          </cell>
        </row>
        <row r="1808">
          <cell r="A1808" t="str">
            <v>2003</v>
          </cell>
        </row>
        <row r="1809">
          <cell r="A1809" t="str">
            <v>2003</v>
          </cell>
        </row>
        <row r="1810">
          <cell r="A1810" t="str">
            <v>2003</v>
          </cell>
        </row>
        <row r="1811">
          <cell r="A1811" t="str">
            <v>2003</v>
          </cell>
        </row>
        <row r="1812">
          <cell r="A1812" t="str">
            <v>2003</v>
          </cell>
        </row>
        <row r="1813">
          <cell r="A1813" t="str">
            <v>2003</v>
          </cell>
        </row>
        <row r="1814">
          <cell r="A1814" t="str">
            <v>2003</v>
          </cell>
        </row>
        <row r="1815">
          <cell r="A1815" t="str">
            <v>2003</v>
          </cell>
        </row>
        <row r="1816">
          <cell r="A1816" t="str">
            <v>2003</v>
          </cell>
        </row>
        <row r="1817">
          <cell r="A1817" t="str">
            <v>2003</v>
          </cell>
        </row>
        <row r="1818">
          <cell r="A1818" t="str">
            <v>2003</v>
          </cell>
        </row>
        <row r="1819">
          <cell r="A1819" t="str">
            <v>2003</v>
          </cell>
        </row>
        <row r="1820">
          <cell r="A1820" t="str">
            <v>2003</v>
          </cell>
        </row>
        <row r="1821">
          <cell r="A1821" t="str">
            <v>2003</v>
          </cell>
        </row>
        <row r="1822">
          <cell r="A1822" t="str">
            <v>2003</v>
          </cell>
        </row>
        <row r="1823">
          <cell r="A1823" t="str">
            <v>2003</v>
          </cell>
        </row>
        <row r="1824">
          <cell r="A1824" t="str">
            <v>2003</v>
          </cell>
        </row>
        <row r="1825">
          <cell r="A1825" t="str">
            <v>2003</v>
          </cell>
        </row>
        <row r="1826">
          <cell r="A1826" t="str">
            <v>2003</v>
          </cell>
        </row>
        <row r="1827">
          <cell r="A1827" t="str">
            <v>2003</v>
          </cell>
        </row>
        <row r="1828">
          <cell r="A1828" t="str">
            <v>2003</v>
          </cell>
        </row>
        <row r="1829">
          <cell r="A1829" t="str">
            <v>2003</v>
          </cell>
        </row>
        <row r="1830">
          <cell r="A1830" t="str">
            <v>2003</v>
          </cell>
        </row>
        <row r="1831">
          <cell r="A1831" t="str">
            <v>2003</v>
          </cell>
        </row>
        <row r="1832">
          <cell r="A1832" t="str">
            <v>2003</v>
          </cell>
        </row>
        <row r="1833">
          <cell r="A1833" t="str">
            <v>2003</v>
          </cell>
        </row>
        <row r="1834">
          <cell r="A1834" t="str">
            <v>2003</v>
          </cell>
        </row>
        <row r="1835">
          <cell r="A1835" t="str">
            <v>2003</v>
          </cell>
        </row>
        <row r="1836">
          <cell r="A1836" t="str">
            <v>2003</v>
          </cell>
        </row>
        <row r="1837">
          <cell r="A1837" t="str">
            <v>2003</v>
          </cell>
        </row>
        <row r="1838">
          <cell r="A1838" t="str">
            <v>2003</v>
          </cell>
        </row>
        <row r="1839">
          <cell r="A1839" t="str">
            <v>2003</v>
          </cell>
        </row>
        <row r="1840">
          <cell r="A1840" t="str">
            <v>2003</v>
          </cell>
        </row>
        <row r="1841">
          <cell r="A1841" t="str">
            <v>2003</v>
          </cell>
        </row>
        <row r="1842">
          <cell r="A1842" t="str">
            <v>2003</v>
          </cell>
        </row>
        <row r="1843">
          <cell r="A1843" t="str">
            <v>2003</v>
          </cell>
        </row>
        <row r="1844">
          <cell r="A1844" t="str">
            <v>2003</v>
          </cell>
        </row>
        <row r="1845">
          <cell r="A1845" t="str">
            <v>2003</v>
          </cell>
        </row>
        <row r="1846">
          <cell r="A1846" t="str">
            <v>2003</v>
          </cell>
        </row>
        <row r="1847">
          <cell r="A1847" t="str">
            <v>2003</v>
          </cell>
        </row>
        <row r="1848">
          <cell r="A1848" t="str">
            <v>2003</v>
          </cell>
        </row>
        <row r="1849">
          <cell r="A1849" t="str">
            <v>2003</v>
          </cell>
        </row>
        <row r="1850">
          <cell r="A1850" t="str">
            <v>2003</v>
          </cell>
        </row>
        <row r="1851">
          <cell r="A1851" t="str">
            <v>2003</v>
          </cell>
        </row>
        <row r="1852">
          <cell r="A1852" t="str">
            <v>2003</v>
          </cell>
        </row>
        <row r="1853">
          <cell r="A1853" t="str">
            <v>2003</v>
          </cell>
        </row>
        <row r="1854">
          <cell r="A1854" t="str">
            <v>2003</v>
          </cell>
        </row>
        <row r="1855">
          <cell r="A1855" t="str">
            <v>2003</v>
          </cell>
        </row>
        <row r="1856">
          <cell r="A1856" t="str">
            <v>2003</v>
          </cell>
        </row>
        <row r="1857">
          <cell r="A1857" t="str">
            <v>2003</v>
          </cell>
        </row>
        <row r="1858">
          <cell r="A1858" t="str">
            <v>2003</v>
          </cell>
        </row>
        <row r="1859">
          <cell r="A1859" t="str">
            <v>2003</v>
          </cell>
        </row>
        <row r="1860">
          <cell r="A1860" t="str">
            <v>2003</v>
          </cell>
        </row>
        <row r="1861">
          <cell r="A1861" t="str">
            <v>2003</v>
          </cell>
        </row>
        <row r="1862">
          <cell r="A1862" t="str">
            <v>2003</v>
          </cell>
        </row>
        <row r="1863">
          <cell r="A1863" t="str">
            <v>2003</v>
          </cell>
        </row>
        <row r="1864">
          <cell r="A1864" t="str">
            <v>2003</v>
          </cell>
        </row>
        <row r="1865">
          <cell r="A1865" t="str">
            <v>2003</v>
          </cell>
        </row>
        <row r="1866">
          <cell r="A1866" t="str">
            <v>2003</v>
          </cell>
        </row>
        <row r="1867">
          <cell r="A1867" t="str">
            <v>2003</v>
          </cell>
        </row>
        <row r="1868">
          <cell r="A1868" t="str">
            <v>2003</v>
          </cell>
        </row>
        <row r="1869">
          <cell r="A1869" t="str">
            <v>2003</v>
          </cell>
        </row>
        <row r="1870">
          <cell r="A1870" t="str">
            <v>2003</v>
          </cell>
        </row>
        <row r="1871">
          <cell r="A1871" t="str">
            <v>2003</v>
          </cell>
        </row>
        <row r="1872">
          <cell r="A1872" t="str">
            <v>2003</v>
          </cell>
        </row>
        <row r="1873">
          <cell r="A1873" t="str">
            <v>2003</v>
          </cell>
        </row>
        <row r="1874">
          <cell r="A1874" t="str">
            <v>2003</v>
          </cell>
        </row>
        <row r="1875">
          <cell r="A1875" t="str">
            <v>2003</v>
          </cell>
        </row>
        <row r="1876">
          <cell r="A1876" t="str">
            <v>2003</v>
          </cell>
        </row>
        <row r="1877">
          <cell r="A1877" t="str">
            <v>2003</v>
          </cell>
        </row>
        <row r="1878">
          <cell r="A1878" t="str">
            <v>2003</v>
          </cell>
        </row>
        <row r="1879">
          <cell r="A1879" t="str">
            <v>2003</v>
          </cell>
        </row>
        <row r="1880">
          <cell r="A1880" t="str">
            <v>2003</v>
          </cell>
        </row>
        <row r="1881">
          <cell r="A1881" t="str">
            <v>2003</v>
          </cell>
        </row>
        <row r="1882">
          <cell r="A1882" t="str">
            <v>2003</v>
          </cell>
        </row>
        <row r="1883">
          <cell r="A1883" t="str">
            <v>2003</v>
          </cell>
        </row>
        <row r="1884">
          <cell r="A1884" t="str">
            <v>2003</v>
          </cell>
        </row>
        <row r="1885">
          <cell r="A1885" t="str">
            <v>2003</v>
          </cell>
        </row>
        <row r="1886">
          <cell r="A1886" t="str">
            <v>2003</v>
          </cell>
        </row>
        <row r="1887">
          <cell r="A1887" t="str">
            <v>2003</v>
          </cell>
        </row>
        <row r="1888">
          <cell r="A1888" t="str">
            <v>2003</v>
          </cell>
        </row>
        <row r="1889">
          <cell r="A1889" t="str">
            <v>2003</v>
          </cell>
        </row>
        <row r="1890">
          <cell r="A1890" t="str">
            <v>2003</v>
          </cell>
        </row>
        <row r="1891">
          <cell r="A1891" t="str">
            <v>2003</v>
          </cell>
        </row>
        <row r="1892">
          <cell r="A1892" t="str">
            <v>2003</v>
          </cell>
        </row>
        <row r="1893">
          <cell r="A1893" t="str">
            <v>2003</v>
          </cell>
        </row>
        <row r="1894">
          <cell r="A1894" t="str">
            <v>2003</v>
          </cell>
        </row>
        <row r="1895">
          <cell r="A1895" t="str">
            <v>2003</v>
          </cell>
        </row>
        <row r="1896">
          <cell r="A1896" t="str">
            <v>2003</v>
          </cell>
        </row>
        <row r="1897">
          <cell r="A1897" t="str">
            <v>2003</v>
          </cell>
        </row>
        <row r="1898">
          <cell r="A1898" t="str">
            <v>2003</v>
          </cell>
        </row>
        <row r="1899">
          <cell r="A1899" t="str">
            <v>2003</v>
          </cell>
        </row>
        <row r="1900">
          <cell r="A1900" t="str">
            <v>2003</v>
          </cell>
        </row>
        <row r="1901">
          <cell r="A1901" t="str">
            <v>2003</v>
          </cell>
        </row>
        <row r="1902">
          <cell r="A1902" t="str">
            <v>2003</v>
          </cell>
        </row>
        <row r="1903">
          <cell r="A1903" t="str">
            <v>2003</v>
          </cell>
        </row>
        <row r="1904">
          <cell r="A1904" t="str">
            <v>2003</v>
          </cell>
        </row>
        <row r="1905">
          <cell r="A1905" t="str">
            <v>2003</v>
          </cell>
        </row>
        <row r="1906">
          <cell r="A1906" t="str">
            <v>2003</v>
          </cell>
        </row>
        <row r="1907">
          <cell r="A1907" t="str">
            <v>2003</v>
          </cell>
        </row>
        <row r="1908">
          <cell r="A1908" t="str">
            <v>2003</v>
          </cell>
        </row>
        <row r="1909">
          <cell r="A1909" t="str">
            <v>2003</v>
          </cell>
        </row>
        <row r="1910">
          <cell r="A1910" t="str">
            <v>2003</v>
          </cell>
        </row>
        <row r="1911">
          <cell r="A1911" t="str">
            <v>2003</v>
          </cell>
        </row>
        <row r="1912">
          <cell r="A1912" t="str">
            <v>2003</v>
          </cell>
        </row>
        <row r="1913">
          <cell r="A1913" t="str">
            <v>2003</v>
          </cell>
        </row>
        <row r="1914">
          <cell r="A1914" t="str">
            <v>2003</v>
          </cell>
        </row>
        <row r="1915">
          <cell r="A1915" t="str">
            <v>2003</v>
          </cell>
        </row>
        <row r="1916">
          <cell r="A1916" t="str">
            <v>2003</v>
          </cell>
        </row>
        <row r="1917">
          <cell r="A1917" t="str">
            <v>2003</v>
          </cell>
        </row>
        <row r="1918">
          <cell r="A1918" t="str">
            <v>2003</v>
          </cell>
        </row>
        <row r="1919">
          <cell r="A1919" t="str">
            <v>2003</v>
          </cell>
        </row>
        <row r="1920">
          <cell r="A1920" t="str">
            <v>2003</v>
          </cell>
        </row>
        <row r="1921">
          <cell r="A1921" t="str">
            <v>2003</v>
          </cell>
        </row>
        <row r="1922">
          <cell r="A1922" t="str">
            <v>2003</v>
          </cell>
        </row>
        <row r="1923">
          <cell r="A1923" t="str">
            <v>2003</v>
          </cell>
        </row>
        <row r="1924">
          <cell r="A1924" t="str">
            <v>2003</v>
          </cell>
        </row>
        <row r="1925">
          <cell r="A1925" t="str">
            <v>2003</v>
          </cell>
        </row>
        <row r="1926">
          <cell r="A1926" t="str">
            <v>2003</v>
          </cell>
        </row>
        <row r="1927">
          <cell r="A1927" t="str">
            <v>2003</v>
          </cell>
        </row>
        <row r="1928">
          <cell r="A1928" t="str">
            <v>2003</v>
          </cell>
        </row>
        <row r="1929">
          <cell r="A1929" t="str">
            <v>2003</v>
          </cell>
        </row>
        <row r="1930">
          <cell r="A1930" t="str">
            <v>2003</v>
          </cell>
        </row>
        <row r="1931">
          <cell r="A1931" t="str">
            <v>2003</v>
          </cell>
        </row>
        <row r="1932">
          <cell r="A1932" t="str">
            <v>2003</v>
          </cell>
        </row>
        <row r="1933">
          <cell r="A1933" t="str">
            <v>2003</v>
          </cell>
        </row>
        <row r="1934">
          <cell r="A1934" t="str">
            <v>2003</v>
          </cell>
        </row>
        <row r="1935">
          <cell r="A1935" t="str">
            <v>2003</v>
          </cell>
        </row>
        <row r="1936">
          <cell r="A1936" t="str">
            <v>2003</v>
          </cell>
        </row>
        <row r="1937">
          <cell r="A1937" t="str">
            <v>2003</v>
          </cell>
        </row>
        <row r="1938">
          <cell r="A1938" t="str">
            <v>2003</v>
          </cell>
        </row>
        <row r="1939">
          <cell r="A1939" t="str">
            <v>2003</v>
          </cell>
        </row>
        <row r="1940">
          <cell r="A1940" t="str">
            <v>2003</v>
          </cell>
        </row>
        <row r="1941">
          <cell r="A1941" t="str">
            <v>2003</v>
          </cell>
        </row>
        <row r="1942">
          <cell r="A1942" t="str">
            <v>2003</v>
          </cell>
        </row>
        <row r="1943">
          <cell r="A1943" t="str">
            <v>2003</v>
          </cell>
        </row>
        <row r="1944">
          <cell r="A1944" t="str">
            <v>2003</v>
          </cell>
        </row>
        <row r="1945">
          <cell r="A1945" t="str">
            <v>2003</v>
          </cell>
        </row>
        <row r="1946">
          <cell r="A1946" t="str">
            <v>2003</v>
          </cell>
        </row>
        <row r="1947">
          <cell r="A1947" t="str">
            <v>2003</v>
          </cell>
        </row>
        <row r="1948">
          <cell r="A1948" t="str">
            <v>2003</v>
          </cell>
        </row>
        <row r="1949">
          <cell r="A1949" t="str">
            <v>2003</v>
          </cell>
        </row>
        <row r="1950">
          <cell r="A1950" t="str">
            <v>2003</v>
          </cell>
        </row>
        <row r="1951">
          <cell r="A1951" t="str">
            <v>2003</v>
          </cell>
        </row>
        <row r="1952">
          <cell r="A1952" t="str">
            <v>2003</v>
          </cell>
        </row>
        <row r="1953">
          <cell r="A1953" t="str">
            <v>2003</v>
          </cell>
        </row>
        <row r="1954">
          <cell r="A1954" t="str">
            <v>2003</v>
          </cell>
        </row>
        <row r="1955">
          <cell r="A1955" t="str">
            <v>2003</v>
          </cell>
        </row>
        <row r="1956">
          <cell r="A1956" t="str">
            <v>2003</v>
          </cell>
        </row>
        <row r="1957">
          <cell r="A1957" t="str">
            <v>2003</v>
          </cell>
        </row>
        <row r="1958">
          <cell r="A1958" t="str">
            <v>2003</v>
          </cell>
        </row>
        <row r="1959">
          <cell r="A1959" t="str">
            <v>2003</v>
          </cell>
        </row>
        <row r="1960">
          <cell r="A1960" t="str">
            <v>2003</v>
          </cell>
        </row>
        <row r="1961">
          <cell r="A1961" t="str">
            <v>2003</v>
          </cell>
        </row>
        <row r="1962">
          <cell r="A1962" t="str">
            <v>2003</v>
          </cell>
        </row>
        <row r="1963">
          <cell r="A1963" t="str">
            <v>2003</v>
          </cell>
        </row>
        <row r="1964">
          <cell r="A1964" t="str">
            <v>2003</v>
          </cell>
        </row>
        <row r="1965">
          <cell r="A1965" t="str">
            <v>2003</v>
          </cell>
        </row>
        <row r="1966">
          <cell r="A1966" t="str">
            <v>2003</v>
          </cell>
        </row>
        <row r="1967">
          <cell r="A1967" t="str">
            <v>2003</v>
          </cell>
        </row>
        <row r="1968">
          <cell r="A1968" t="str">
            <v>2003</v>
          </cell>
        </row>
        <row r="1969">
          <cell r="A1969" t="str">
            <v>2003</v>
          </cell>
        </row>
        <row r="1970">
          <cell r="A1970" t="str">
            <v>2003</v>
          </cell>
        </row>
        <row r="1971">
          <cell r="A1971" t="str">
            <v>2003</v>
          </cell>
        </row>
        <row r="1972">
          <cell r="A1972" t="str">
            <v>2003</v>
          </cell>
        </row>
        <row r="1973">
          <cell r="A1973" t="str">
            <v>2003</v>
          </cell>
        </row>
        <row r="1974">
          <cell r="A1974" t="str">
            <v>2003</v>
          </cell>
        </row>
        <row r="1975">
          <cell r="A1975" t="str">
            <v>2003</v>
          </cell>
        </row>
        <row r="1976">
          <cell r="A1976" t="str">
            <v>2003</v>
          </cell>
        </row>
        <row r="1977">
          <cell r="A1977" t="str">
            <v>2003</v>
          </cell>
        </row>
        <row r="1978">
          <cell r="A1978" t="str">
            <v>2003</v>
          </cell>
        </row>
        <row r="1979">
          <cell r="A1979" t="str">
            <v>2003</v>
          </cell>
        </row>
        <row r="1980">
          <cell r="A1980" t="str">
            <v>2003</v>
          </cell>
        </row>
        <row r="1981">
          <cell r="A1981" t="str">
            <v>2003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1"/>
      <sheetName val="map "/>
      <sheetName val="Data"/>
      <sheetName val="Datafile"/>
    </sheetNames>
    <sheetDataSet>
      <sheetData sheetId="0"/>
      <sheetData sheetId="1"/>
      <sheetData sheetId="2"/>
      <sheetData sheetId="3">
        <row r="1">
          <cell r="R1">
            <v>1</v>
          </cell>
        </row>
        <row r="2">
          <cell r="Q2" t="str">
            <v>SATOD / Maternities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rted PCTs (adjusted)"/>
      <sheetName val="Sorted PCTs"/>
      <sheetName val="Actual (2)"/>
      <sheetName val="Actual"/>
      <sheetName val="Inequalities"/>
      <sheetName val="FO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4"/>
  <sheetViews>
    <sheetView tabSelected="1" zoomScaleNormal="100" workbookViewId="0">
      <selection activeCell="G10" sqref="G10"/>
    </sheetView>
  </sheetViews>
  <sheetFormatPr defaultRowHeight="14" x14ac:dyDescent="0.3"/>
  <cols>
    <col min="1" max="1" width="2.83203125" customWidth="1"/>
    <col min="2" max="2" width="24.5" bestFit="1" customWidth="1"/>
    <col min="3" max="3" width="5.83203125" customWidth="1"/>
    <col min="4" max="4" width="5.75" bestFit="1" customWidth="1"/>
    <col min="5" max="5" width="5.75" customWidth="1"/>
    <col min="6" max="6" width="5.75" bestFit="1" customWidth="1"/>
    <col min="7" max="7" width="6.58203125" customWidth="1"/>
    <col min="16" max="16" width="28.5" bestFit="1" customWidth="1"/>
  </cols>
  <sheetData>
    <row r="2" spans="2:15" x14ac:dyDescent="0.3">
      <c r="B2" t="s">
        <v>304</v>
      </c>
      <c r="E2" t="s">
        <v>316</v>
      </c>
      <c r="H2" s="1"/>
      <c r="O2" s="1"/>
    </row>
    <row r="3" spans="2:15" ht="14.5" thickBot="1" x14ac:dyDescent="0.35">
      <c r="B3" t="s">
        <v>311</v>
      </c>
      <c r="E3" s="1">
        <f>VLOOKUP(B5,Forecasts!C:Q,15,0)</f>
        <v>9</v>
      </c>
      <c r="F3" s="7"/>
      <c r="G3" s="7"/>
    </row>
    <row r="4" spans="2:15" ht="14.5" thickBot="1" x14ac:dyDescent="0.35">
      <c r="B4" s="4" t="s">
        <v>0</v>
      </c>
      <c r="C4" s="1"/>
      <c r="E4" s="10" t="s">
        <v>317</v>
      </c>
      <c r="F4" s="9"/>
      <c r="G4" s="9"/>
    </row>
    <row r="5" spans="2:15" x14ac:dyDescent="0.3">
      <c r="B5" t="str">
        <f>VLOOKUP(B4,Forecasts!B:C,2,0)</f>
        <v>E09000002</v>
      </c>
      <c r="E5" s="8"/>
      <c r="F5" s="9"/>
      <c r="G5" s="9"/>
    </row>
    <row r="7" spans="2:15" x14ac:dyDescent="0.3">
      <c r="B7" s="1" t="s">
        <v>318</v>
      </c>
      <c r="C7">
        <v>2019</v>
      </c>
      <c r="D7">
        <v>2025</v>
      </c>
      <c r="E7">
        <v>2030</v>
      </c>
      <c r="F7">
        <v>2035</v>
      </c>
      <c r="G7">
        <v>2040</v>
      </c>
    </row>
    <row r="8" spans="2:15" x14ac:dyDescent="0.3">
      <c r="B8" t="str">
        <f>B4</f>
        <v>Barking and Dagenham</v>
      </c>
      <c r="C8" s="5">
        <f>'Selected data'!K8/100</f>
        <v>0.18100000000000002</v>
      </c>
      <c r="D8" s="5">
        <f>'Selected data'!L9/100</f>
        <v>0.14983566034369061</v>
      </c>
      <c r="E8" s="13">
        <f>'Selected data'!M9/100</f>
        <v>0.11992743677902978</v>
      </c>
      <c r="F8" s="5">
        <f>'Selected data'!N9/100</f>
        <v>9.0019213214368954E-2</v>
      </c>
      <c r="G8" s="5">
        <f>'Selected data'!O9/100</f>
        <v>6.011098964970827E-2</v>
      </c>
    </row>
    <row r="9" spans="2:15" x14ac:dyDescent="0.3">
      <c r="B9" t="s">
        <v>296</v>
      </c>
      <c r="C9" s="5">
        <f>'Selected data'!K14/100</f>
        <v>0.13900000000000001</v>
      </c>
      <c r="D9" s="5">
        <f>'Selected data'!L15/100</f>
        <v>8.8328634674882375E-2</v>
      </c>
      <c r="E9" s="14">
        <f>'Selected data'!M15/100</f>
        <v>4.866927168203105E-2</v>
      </c>
      <c r="F9" s="5">
        <f>'Selected data'!N15/100</f>
        <v>9.009908689179582E-3</v>
      </c>
      <c r="G9" s="5">
        <v>0</v>
      </c>
    </row>
    <row r="11" spans="2:15" x14ac:dyDescent="0.3">
      <c r="B11" s="6"/>
      <c r="C11" t="s">
        <v>313</v>
      </c>
    </row>
    <row r="12" spans="2:15" x14ac:dyDescent="0.3">
      <c r="B12" s="6"/>
      <c r="C12" t="s">
        <v>314</v>
      </c>
    </row>
    <row r="13" spans="2:15" x14ac:dyDescent="0.3">
      <c r="B13" s="6"/>
      <c r="C13" t="s">
        <v>315</v>
      </c>
    </row>
    <row r="15" spans="2:15" x14ac:dyDescent="0.3">
      <c r="C15" s="32" t="str">
        <f>B4</f>
        <v>Barking and Dagenham</v>
      </c>
      <c r="D15" s="32"/>
      <c r="E15" s="32"/>
      <c r="F15" s="32"/>
      <c r="G15" s="32"/>
    </row>
    <row r="16" spans="2:15" x14ac:dyDescent="0.3">
      <c r="G16" s="11"/>
    </row>
    <row r="17" spans="2:15" x14ac:dyDescent="0.3">
      <c r="C17" s="33" t="s">
        <v>296</v>
      </c>
      <c r="D17" s="33"/>
      <c r="E17" s="33"/>
      <c r="F17" s="33"/>
      <c r="G17" s="33"/>
    </row>
    <row r="19" spans="2:15" x14ac:dyDescent="0.3">
      <c r="B19" s="12" t="s">
        <v>319</v>
      </c>
      <c r="C19" t="str">
        <f>IF(E8&lt;0.05,"Yes", "No")</f>
        <v>No</v>
      </c>
    </row>
    <row r="20" spans="2:15" x14ac:dyDescent="0.3">
      <c r="B20" s="6" t="s">
        <v>320</v>
      </c>
      <c r="C20">
        <f>VLOOKUP(B5,Forecasts!C:R,16,0)</f>
        <v>1</v>
      </c>
    </row>
    <row r="21" spans="2:15" x14ac:dyDescent="0.3">
      <c r="B21" s="6" t="s">
        <v>321</v>
      </c>
      <c r="C21">
        <f>VLOOKUP(B5,Forecasts!C:S,17,0)</f>
        <v>2</v>
      </c>
    </row>
    <row r="23" spans="2:15" x14ac:dyDescent="0.3">
      <c r="H23" s="31" t="s">
        <v>312</v>
      </c>
      <c r="I23" s="31"/>
      <c r="J23" s="31"/>
      <c r="K23" s="31"/>
      <c r="L23" s="31"/>
      <c r="M23" s="31"/>
      <c r="N23" s="31"/>
      <c r="O23" s="1"/>
    </row>
    <row r="24" spans="2:15" x14ac:dyDescent="0.3">
      <c r="H24" s="31"/>
      <c r="I24" s="31"/>
      <c r="J24" s="31"/>
      <c r="K24" s="31"/>
      <c r="L24" s="31"/>
      <c r="M24" s="31"/>
      <c r="N24" s="31"/>
    </row>
  </sheetData>
  <mergeCells count="3">
    <mergeCell ref="H23:N24"/>
    <mergeCell ref="C15:G15"/>
    <mergeCell ref="C17:G17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'Selected data'!$B$20:$B$168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168"/>
  <sheetViews>
    <sheetView workbookViewId="0">
      <selection activeCell="I18" sqref="I18"/>
    </sheetView>
  </sheetViews>
  <sheetFormatPr defaultRowHeight="14" x14ac:dyDescent="0.3"/>
  <cols>
    <col min="1" max="1" width="2.5" customWidth="1"/>
    <col min="2" max="2" width="22.58203125" bestFit="1" customWidth="1"/>
    <col min="3" max="5" width="9.08203125" customWidth="1"/>
  </cols>
  <sheetData>
    <row r="2" spans="2:15" ht="14.5" thickBot="1" x14ac:dyDescent="0.35">
      <c r="B2" t="s">
        <v>304</v>
      </c>
    </row>
    <row r="3" spans="2:15" ht="14.5" thickBot="1" x14ac:dyDescent="0.35">
      <c r="B3" s="2" t="str">
        <f>'LA Selector'!B4</f>
        <v>Barking and Dagenham</v>
      </c>
      <c r="C3" s="3"/>
      <c r="D3" s="3"/>
      <c r="E3" s="3"/>
    </row>
    <row r="4" spans="2:15" x14ac:dyDescent="0.3">
      <c r="B4" t="str">
        <f>VLOOKUP(B3,Forecasts!B:C,2,0)</f>
        <v>E09000002</v>
      </c>
    </row>
    <row r="5" spans="2:15" x14ac:dyDescent="0.3">
      <c r="B5" t="str">
        <f>_xlfn.CONCAT(B4,"U")</f>
        <v>E09000002U</v>
      </c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  <c r="K5">
        <v>10</v>
      </c>
      <c r="L5">
        <v>11</v>
      </c>
      <c r="M5">
        <v>12</v>
      </c>
      <c r="N5">
        <v>13</v>
      </c>
      <c r="O5">
        <v>14</v>
      </c>
    </row>
    <row r="6" spans="2:15" x14ac:dyDescent="0.3">
      <c r="B6" t="str">
        <f>_xlfn.CONCAT(B4,"L")</f>
        <v>E09000002L</v>
      </c>
      <c r="C6">
        <v>2011</v>
      </c>
      <c r="D6">
        <v>2012</v>
      </c>
      <c r="E6">
        <v>2013</v>
      </c>
      <c r="F6">
        <v>2014</v>
      </c>
      <c r="G6">
        <v>2015</v>
      </c>
      <c r="H6">
        <v>2016</v>
      </c>
      <c r="I6">
        <v>2017</v>
      </c>
      <c r="J6">
        <v>2018</v>
      </c>
      <c r="K6">
        <v>2019</v>
      </c>
      <c r="L6">
        <v>2025</v>
      </c>
      <c r="M6">
        <v>2030</v>
      </c>
      <c r="N6">
        <v>2035</v>
      </c>
      <c r="O6">
        <v>2040</v>
      </c>
    </row>
    <row r="7" spans="2:15" x14ac:dyDescent="0.3">
      <c r="B7" s="1" t="s">
        <v>305</v>
      </c>
      <c r="C7" s="1"/>
      <c r="D7" s="1"/>
      <c r="E7" s="1"/>
    </row>
    <row r="8" spans="2:15" x14ac:dyDescent="0.3">
      <c r="B8" t="s">
        <v>306</v>
      </c>
      <c r="C8">
        <f>VLOOKUP($B$4,Forecasts!$C:D,C5,0)</f>
        <v>23.7</v>
      </c>
      <c r="D8">
        <f>VLOOKUP($B$4,Forecasts!$C:E,D5,0)</f>
        <v>22.8</v>
      </c>
      <c r="E8">
        <f>VLOOKUP($B$4,Forecasts!$C:F,E5,0)</f>
        <v>22.7</v>
      </c>
      <c r="F8">
        <f>VLOOKUP($B$4,Forecasts!$C:G,F5,0)</f>
        <v>23.1</v>
      </c>
      <c r="G8">
        <f>VLOOKUP($B$4,Forecasts!$C:H,G5,0)</f>
        <v>18.399999999999999</v>
      </c>
      <c r="H8">
        <f>VLOOKUP($B$4,Forecasts!$C:I,H5,0)</f>
        <v>18.8</v>
      </c>
      <c r="I8">
        <f>VLOOKUP($B$4,Forecasts!$C:J,I5,0)</f>
        <v>18.7</v>
      </c>
      <c r="J8">
        <f>VLOOKUP($B$4,Forecasts!$C:K,J5,0)</f>
        <v>22.4</v>
      </c>
      <c r="K8">
        <f>VLOOKUP($B$4,Forecasts!$C:L,K5,0)</f>
        <v>18.100000000000001</v>
      </c>
    </row>
    <row r="9" spans="2:15" x14ac:dyDescent="0.3">
      <c r="B9" t="s">
        <v>307</v>
      </c>
      <c r="K9">
        <f>K8</f>
        <v>18.100000000000001</v>
      </c>
      <c r="L9">
        <f>VLOOKUP($B$4,Forecasts!$C:M,L5,0)</f>
        <v>14.983566034369062</v>
      </c>
      <c r="M9">
        <f>VLOOKUP($B$4,Forecasts!$C:N,M5,0)</f>
        <v>11.992743677902979</v>
      </c>
      <c r="N9">
        <f>VLOOKUP($B$4,Forecasts!$C:O,N5,0)</f>
        <v>9.0019213214368961</v>
      </c>
      <c r="O9">
        <f>VLOOKUP($B$4,Forecasts!$C:P,O5,0)</f>
        <v>6.0110989649708273</v>
      </c>
    </row>
    <row r="10" spans="2:15" x14ac:dyDescent="0.3">
      <c r="B10" t="s">
        <v>308</v>
      </c>
      <c r="K10">
        <f>K8</f>
        <v>18.100000000000001</v>
      </c>
      <c r="L10">
        <f>VLOOKUP($B$5,Forecasts!$C:M,L5,0)</f>
        <v>16.430956579391367</v>
      </c>
      <c r="M10">
        <f>VLOOKUP($B$5,Forecasts!$C:N,M5,0)</f>
        <v>13.440134222925286</v>
      </c>
      <c r="N10">
        <f>VLOOKUP($B$5,Forecasts!$C:O,N5,0)</f>
        <v>10.449311866459203</v>
      </c>
      <c r="O10">
        <f>VLOOKUP($B$5,Forecasts!$C:P,O5,0)</f>
        <v>7.4584895099931341</v>
      </c>
    </row>
    <row r="11" spans="2:15" x14ac:dyDescent="0.3">
      <c r="B11" t="s">
        <v>309</v>
      </c>
      <c r="K11">
        <f>K8</f>
        <v>18.100000000000001</v>
      </c>
      <c r="L11">
        <f>VLOOKUP($B$6,Forecasts!$C:M,L5,0)</f>
        <v>13.536175489346755</v>
      </c>
      <c r="M11">
        <f>VLOOKUP($B$6,Forecasts!$C:N,M5,0)</f>
        <v>10.545353132880672</v>
      </c>
      <c r="N11">
        <f>VLOOKUP($B$6,Forecasts!$C:O,N5,0)</f>
        <v>7.5545307764145893</v>
      </c>
      <c r="O11">
        <f>VLOOKUP($B$6,Forecasts!$C:P,O5,0)</f>
        <v>4.5637084199485205</v>
      </c>
    </row>
    <row r="13" spans="2:15" x14ac:dyDescent="0.3">
      <c r="B13" s="1" t="s">
        <v>310</v>
      </c>
    </row>
    <row r="14" spans="2:15" x14ac:dyDescent="0.3">
      <c r="B14" t="s">
        <v>306</v>
      </c>
      <c r="C14">
        <v>19.8</v>
      </c>
      <c r="D14">
        <v>19.3</v>
      </c>
      <c r="E14">
        <v>18.399999999999999</v>
      </c>
      <c r="F14">
        <v>17.8</v>
      </c>
      <c r="G14">
        <v>16.899999999999999</v>
      </c>
      <c r="H14">
        <v>15.5</v>
      </c>
      <c r="I14">
        <v>14.9</v>
      </c>
      <c r="J14">
        <v>14.4</v>
      </c>
      <c r="K14">
        <v>13.9</v>
      </c>
    </row>
    <row r="15" spans="2:15" x14ac:dyDescent="0.3">
      <c r="B15" t="s">
        <v>307</v>
      </c>
      <c r="K15">
        <f>K14</f>
        <v>13.9</v>
      </c>
      <c r="L15">
        <v>8.832863467488238</v>
      </c>
      <c r="M15">
        <v>4.8669271682031052</v>
      </c>
      <c r="N15">
        <v>0.90099086891795821</v>
      </c>
      <c r="O15">
        <v>-3.0649454303671888</v>
      </c>
    </row>
    <row r="16" spans="2:15" x14ac:dyDescent="0.3">
      <c r="B16" t="s">
        <v>308</v>
      </c>
      <c r="K16">
        <f>K14</f>
        <v>13.9</v>
      </c>
      <c r="L16">
        <v>9.0471658224542093</v>
      </c>
      <c r="M16">
        <v>5.0812295231690756</v>
      </c>
      <c r="N16">
        <v>1.1152932238839286</v>
      </c>
      <c r="O16">
        <v>-2.8506430754012184</v>
      </c>
    </row>
    <row r="17" spans="2:15" x14ac:dyDescent="0.3">
      <c r="B17" t="s">
        <v>309</v>
      </c>
      <c r="K17">
        <f>K14</f>
        <v>13.9</v>
      </c>
      <c r="L17">
        <v>8.6185611125222668</v>
      </c>
      <c r="M17">
        <v>4.6526248132371348</v>
      </c>
      <c r="N17">
        <v>0.68668851395198782</v>
      </c>
      <c r="O17">
        <v>-3.2792477853331592</v>
      </c>
    </row>
    <row r="20" spans="2:15" x14ac:dyDescent="0.3">
      <c r="B20" t="s">
        <v>0</v>
      </c>
    </row>
    <row r="21" spans="2:15" x14ac:dyDescent="0.3">
      <c r="B21" t="s">
        <v>2</v>
      </c>
    </row>
    <row r="22" spans="2:15" x14ac:dyDescent="0.3">
      <c r="B22" t="s">
        <v>4</v>
      </c>
    </row>
    <row r="23" spans="2:15" x14ac:dyDescent="0.3">
      <c r="B23" t="s">
        <v>6</v>
      </c>
    </row>
    <row r="24" spans="2:15" x14ac:dyDescent="0.3">
      <c r="B24" t="s">
        <v>8</v>
      </c>
    </row>
    <row r="25" spans="2:15" x14ac:dyDescent="0.3">
      <c r="B25" t="s">
        <v>10</v>
      </c>
    </row>
    <row r="26" spans="2:15" x14ac:dyDescent="0.3">
      <c r="B26" t="s">
        <v>12</v>
      </c>
    </row>
    <row r="27" spans="2:15" x14ac:dyDescent="0.3">
      <c r="B27" t="s">
        <v>14</v>
      </c>
    </row>
    <row r="28" spans="2:15" x14ac:dyDescent="0.3">
      <c r="B28" t="s">
        <v>16</v>
      </c>
    </row>
    <row r="29" spans="2:15" x14ac:dyDescent="0.3">
      <c r="B29" t="s">
        <v>18</v>
      </c>
    </row>
    <row r="30" spans="2:15" x14ac:dyDescent="0.3">
      <c r="B30" t="s">
        <v>300</v>
      </c>
    </row>
    <row r="31" spans="2:15" x14ac:dyDescent="0.3">
      <c r="B31" t="s">
        <v>21</v>
      </c>
    </row>
    <row r="32" spans="2:15" x14ac:dyDescent="0.3">
      <c r="B32" t="s">
        <v>23</v>
      </c>
    </row>
    <row r="33" spans="2:2" x14ac:dyDescent="0.3">
      <c r="B33" t="s">
        <v>25</v>
      </c>
    </row>
    <row r="34" spans="2:2" x14ac:dyDescent="0.3">
      <c r="B34" t="s">
        <v>27</v>
      </c>
    </row>
    <row r="35" spans="2:2" x14ac:dyDescent="0.3">
      <c r="B35" t="s">
        <v>29</v>
      </c>
    </row>
    <row r="36" spans="2:2" x14ac:dyDescent="0.3">
      <c r="B36" t="s">
        <v>31</v>
      </c>
    </row>
    <row r="37" spans="2:2" x14ac:dyDescent="0.3">
      <c r="B37" t="s">
        <v>294</v>
      </c>
    </row>
    <row r="38" spans="2:2" x14ac:dyDescent="0.3">
      <c r="B38" t="s">
        <v>33</v>
      </c>
    </row>
    <row r="39" spans="2:2" x14ac:dyDescent="0.3">
      <c r="B39" t="s">
        <v>35</v>
      </c>
    </row>
    <row r="40" spans="2:2" x14ac:dyDescent="0.3">
      <c r="B40" t="s">
        <v>37</v>
      </c>
    </row>
    <row r="41" spans="2:2" x14ac:dyDescent="0.3">
      <c r="B41" t="s">
        <v>39</v>
      </c>
    </row>
    <row r="42" spans="2:2" x14ac:dyDescent="0.3">
      <c r="B42" t="s">
        <v>41</v>
      </c>
    </row>
    <row r="43" spans="2:2" x14ac:dyDescent="0.3">
      <c r="B43" t="s">
        <v>43</v>
      </c>
    </row>
    <row r="44" spans="2:2" x14ac:dyDescent="0.3">
      <c r="B44" t="s">
        <v>45</v>
      </c>
    </row>
    <row r="45" spans="2:2" x14ac:dyDescent="0.3">
      <c r="B45" t="s">
        <v>47</v>
      </c>
    </row>
    <row r="46" spans="2:2" x14ac:dyDescent="0.3">
      <c r="B46" t="s">
        <v>49</v>
      </c>
    </row>
    <row r="47" spans="2:2" x14ac:dyDescent="0.3">
      <c r="B47" t="s">
        <v>51</v>
      </c>
    </row>
    <row r="48" spans="2:2" x14ac:dyDescent="0.3">
      <c r="B48" t="s">
        <v>53</v>
      </c>
    </row>
    <row r="49" spans="2:2" x14ac:dyDescent="0.3">
      <c r="B49" t="s">
        <v>55</v>
      </c>
    </row>
    <row r="50" spans="2:2" x14ac:dyDescent="0.3">
      <c r="B50" t="s">
        <v>57</v>
      </c>
    </row>
    <row r="51" spans="2:2" x14ac:dyDescent="0.3">
      <c r="B51" t="s">
        <v>59</v>
      </c>
    </row>
    <row r="52" spans="2:2" x14ac:dyDescent="0.3">
      <c r="B52" t="s">
        <v>61</v>
      </c>
    </row>
    <row r="53" spans="2:2" x14ac:dyDescent="0.3">
      <c r="B53" t="s">
        <v>63</v>
      </c>
    </row>
    <row r="54" spans="2:2" x14ac:dyDescent="0.3">
      <c r="B54" t="s">
        <v>295</v>
      </c>
    </row>
    <row r="55" spans="2:2" x14ac:dyDescent="0.3">
      <c r="B55" t="s">
        <v>66</v>
      </c>
    </row>
    <row r="56" spans="2:2" x14ac:dyDescent="0.3">
      <c r="B56" t="s">
        <v>68</v>
      </c>
    </row>
    <row r="57" spans="2:2" x14ac:dyDescent="0.3">
      <c r="B57" t="s">
        <v>70</v>
      </c>
    </row>
    <row r="58" spans="2:2" x14ac:dyDescent="0.3">
      <c r="B58" t="s">
        <v>72</v>
      </c>
    </row>
    <row r="59" spans="2:2" x14ac:dyDescent="0.3">
      <c r="B59" t="s">
        <v>74</v>
      </c>
    </row>
    <row r="60" spans="2:2" x14ac:dyDescent="0.3">
      <c r="B60" t="s">
        <v>76</v>
      </c>
    </row>
    <row r="61" spans="2:2" x14ac:dyDescent="0.3">
      <c r="B61" t="s">
        <v>78</v>
      </c>
    </row>
    <row r="62" spans="2:2" x14ac:dyDescent="0.3">
      <c r="B62" t="s">
        <v>80</v>
      </c>
    </row>
    <row r="63" spans="2:2" x14ac:dyDescent="0.3">
      <c r="B63" t="s">
        <v>82</v>
      </c>
    </row>
    <row r="64" spans="2:2" x14ac:dyDescent="0.3">
      <c r="B64" t="s">
        <v>84</v>
      </c>
    </row>
    <row r="65" spans="2:2" x14ac:dyDescent="0.3">
      <c r="B65" t="s">
        <v>86</v>
      </c>
    </row>
    <row r="66" spans="2:2" x14ac:dyDescent="0.3">
      <c r="B66" t="s">
        <v>88</v>
      </c>
    </row>
    <row r="67" spans="2:2" x14ac:dyDescent="0.3">
      <c r="B67" t="s">
        <v>90</v>
      </c>
    </row>
    <row r="68" spans="2:2" x14ac:dyDescent="0.3">
      <c r="B68" t="s">
        <v>92</v>
      </c>
    </row>
    <row r="69" spans="2:2" x14ac:dyDescent="0.3">
      <c r="B69" t="s">
        <v>94</v>
      </c>
    </row>
    <row r="70" spans="2:2" x14ac:dyDescent="0.3">
      <c r="B70" t="s">
        <v>96</v>
      </c>
    </row>
    <row r="71" spans="2:2" x14ac:dyDescent="0.3">
      <c r="B71" t="s">
        <v>98</v>
      </c>
    </row>
    <row r="72" spans="2:2" x14ac:dyDescent="0.3">
      <c r="B72" t="s">
        <v>100</v>
      </c>
    </row>
    <row r="73" spans="2:2" x14ac:dyDescent="0.3">
      <c r="B73" t="s">
        <v>102</v>
      </c>
    </row>
    <row r="74" spans="2:2" x14ac:dyDescent="0.3">
      <c r="B74" t="s">
        <v>104</v>
      </c>
    </row>
    <row r="75" spans="2:2" x14ac:dyDescent="0.3">
      <c r="B75" t="s">
        <v>106</v>
      </c>
    </row>
    <row r="76" spans="2:2" x14ac:dyDescent="0.3">
      <c r="B76" t="s">
        <v>108</v>
      </c>
    </row>
    <row r="77" spans="2:2" x14ac:dyDescent="0.3">
      <c r="B77" t="s">
        <v>110</v>
      </c>
    </row>
    <row r="78" spans="2:2" x14ac:dyDescent="0.3">
      <c r="B78" t="s">
        <v>112</v>
      </c>
    </row>
    <row r="79" spans="2:2" x14ac:dyDescent="0.3">
      <c r="B79" t="s">
        <v>114</v>
      </c>
    </row>
    <row r="80" spans="2:2" x14ac:dyDescent="0.3">
      <c r="B80" t="s">
        <v>116</v>
      </c>
    </row>
    <row r="81" spans="2:2" x14ac:dyDescent="0.3">
      <c r="B81" t="s">
        <v>118</v>
      </c>
    </row>
    <row r="82" spans="2:2" x14ac:dyDescent="0.3">
      <c r="B82" t="s">
        <v>120</v>
      </c>
    </row>
    <row r="83" spans="2:2" x14ac:dyDescent="0.3">
      <c r="B83" t="s">
        <v>122</v>
      </c>
    </row>
    <row r="84" spans="2:2" x14ac:dyDescent="0.3">
      <c r="B84" t="s">
        <v>124</v>
      </c>
    </row>
    <row r="85" spans="2:2" x14ac:dyDescent="0.3">
      <c r="B85" t="s">
        <v>126</v>
      </c>
    </row>
    <row r="86" spans="2:2" x14ac:dyDescent="0.3">
      <c r="B86" t="s">
        <v>128</v>
      </c>
    </row>
    <row r="87" spans="2:2" x14ac:dyDescent="0.3">
      <c r="B87" t="s">
        <v>130</v>
      </c>
    </row>
    <row r="88" spans="2:2" x14ac:dyDescent="0.3">
      <c r="B88" t="s">
        <v>132</v>
      </c>
    </row>
    <row r="89" spans="2:2" x14ac:dyDescent="0.3">
      <c r="B89" t="s">
        <v>134</v>
      </c>
    </row>
    <row r="90" spans="2:2" x14ac:dyDescent="0.3">
      <c r="B90" t="s">
        <v>136</v>
      </c>
    </row>
    <row r="91" spans="2:2" x14ac:dyDescent="0.3">
      <c r="B91" t="s">
        <v>138</v>
      </c>
    </row>
    <row r="92" spans="2:2" x14ac:dyDescent="0.3">
      <c r="B92" t="s">
        <v>140</v>
      </c>
    </row>
    <row r="93" spans="2:2" x14ac:dyDescent="0.3">
      <c r="B93" t="s">
        <v>142</v>
      </c>
    </row>
    <row r="94" spans="2:2" x14ac:dyDescent="0.3">
      <c r="B94" t="s">
        <v>144</v>
      </c>
    </row>
    <row r="95" spans="2:2" x14ac:dyDescent="0.3">
      <c r="B95" t="s">
        <v>146</v>
      </c>
    </row>
    <row r="96" spans="2:2" x14ac:dyDescent="0.3">
      <c r="B96" t="s">
        <v>148</v>
      </c>
    </row>
    <row r="97" spans="2:2" x14ac:dyDescent="0.3">
      <c r="B97" t="s">
        <v>150</v>
      </c>
    </row>
    <row r="98" spans="2:2" x14ac:dyDescent="0.3">
      <c r="B98" t="s">
        <v>152</v>
      </c>
    </row>
    <row r="99" spans="2:2" x14ac:dyDescent="0.3">
      <c r="B99" t="s">
        <v>154</v>
      </c>
    </row>
    <row r="100" spans="2:2" x14ac:dyDescent="0.3">
      <c r="B100" t="s">
        <v>156</v>
      </c>
    </row>
    <row r="101" spans="2:2" x14ac:dyDescent="0.3">
      <c r="B101" t="s">
        <v>158</v>
      </c>
    </row>
    <row r="102" spans="2:2" x14ac:dyDescent="0.3">
      <c r="B102" t="s">
        <v>160</v>
      </c>
    </row>
    <row r="103" spans="2:2" x14ac:dyDescent="0.3">
      <c r="B103" t="s">
        <v>162</v>
      </c>
    </row>
    <row r="104" spans="2:2" x14ac:dyDescent="0.3">
      <c r="B104" t="s">
        <v>164</v>
      </c>
    </row>
    <row r="105" spans="2:2" x14ac:dyDescent="0.3">
      <c r="B105" t="s">
        <v>166</v>
      </c>
    </row>
    <row r="106" spans="2:2" x14ac:dyDescent="0.3">
      <c r="B106" t="s">
        <v>168</v>
      </c>
    </row>
    <row r="107" spans="2:2" x14ac:dyDescent="0.3">
      <c r="B107" t="s">
        <v>301</v>
      </c>
    </row>
    <row r="108" spans="2:2" x14ac:dyDescent="0.3">
      <c r="B108" t="s">
        <v>170</v>
      </c>
    </row>
    <row r="109" spans="2:2" x14ac:dyDescent="0.3">
      <c r="B109" t="s">
        <v>172</v>
      </c>
    </row>
    <row r="110" spans="2:2" x14ac:dyDescent="0.3">
      <c r="B110" t="s">
        <v>174</v>
      </c>
    </row>
    <row r="111" spans="2:2" x14ac:dyDescent="0.3">
      <c r="B111" t="s">
        <v>176</v>
      </c>
    </row>
    <row r="112" spans="2:2" x14ac:dyDescent="0.3">
      <c r="B112" t="s">
        <v>178</v>
      </c>
    </row>
    <row r="113" spans="2:2" x14ac:dyDescent="0.3">
      <c r="B113" t="s">
        <v>180</v>
      </c>
    </row>
    <row r="114" spans="2:2" x14ac:dyDescent="0.3">
      <c r="B114" t="s">
        <v>182</v>
      </c>
    </row>
    <row r="115" spans="2:2" x14ac:dyDescent="0.3">
      <c r="B115" t="s">
        <v>184</v>
      </c>
    </row>
    <row r="116" spans="2:2" x14ac:dyDescent="0.3">
      <c r="B116" t="s">
        <v>186</v>
      </c>
    </row>
    <row r="117" spans="2:2" x14ac:dyDescent="0.3">
      <c r="B117" t="s">
        <v>188</v>
      </c>
    </row>
    <row r="118" spans="2:2" x14ac:dyDescent="0.3">
      <c r="B118" t="s">
        <v>190</v>
      </c>
    </row>
    <row r="119" spans="2:2" x14ac:dyDescent="0.3">
      <c r="B119" t="s">
        <v>192</v>
      </c>
    </row>
    <row r="120" spans="2:2" x14ac:dyDescent="0.3">
      <c r="B120" t="s">
        <v>194</v>
      </c>
    </row>
    <row r="121" spans="2:2" x14ac:dyDescent="0.3">
      <c r="B121" t="s">
        <v>196</v>
      </c>
    </row>
    <row r="122" spans="2:2" x14ac:dyDescent="0.3">
      <c r="B122" t="s">
        <v>198</v>
      </c>
    </row>
    <row r="123" spans="2:2" x14ac:dyDescent="0.3">
      <c r="B123" t="s">
        <v>200</v>
      </c>
    </row>
    <row r="124" spans="2:2" x14ac:dyDescent="0.3">
      <c r="B124" t="s">
        <v>202</v>
      </c>
    </row>
    <row r="125" spans="2:2" x14ac:dyDescent="0.3">
      <c r="B125" t="s">
        <v>204</v>
      </c>
    </row>
    <row r="126" spans="2:2" x14ac:dyDescent="0.3">
      <c r="B126" t="s">
        <v>206</v>
      </c>
    </row>
    <row r="127" spans="2:2" x14ac:dyDescent="0.3">
      <c r="B127" t="s">
        <v>208</v>
      </c>
    </row>
    <row r="128" spans="2:2" x14ac:dyDescent="0.3">
      <c r="B128" t="s">
        <v>210</v>
      </c>
    </row>
    <row r="129" spans="2:2" x14ac:dyDescent="0.3">
      <c r="B129" t="s">
        <v>212</v>
      </c>
    </row>
    <row r="130" spans="2:2" x14ac:dyDescent="0.3">
      <c r="B130" t="s">
        <v>214</v>
      </c>
    </row>
    <row r="131" spans="2:2" x14ac:dyDescent="0.3">
      <c r="B131" t="s">
        <v>216</v>
      </c>
    </row>
    <row r="132" spans="2:2" x14ac:dyDescent="0.3">
      <c r="B132" t="s">
        <v>218</v>
      </c>
    </row>
    <row r="133" spans="2:2" x14ac:dyDescent="0.3">
      <c r="B133" t="s">
        <v>220</v>
      </c>
    </row>
    <row r="134" spans="2:2" x14ac:dyDescent="0.3">
      <c r="B134" t="s">
        <v>222</v>
      </c>
    </row>
    <row r="135" spans="2:2" x14ac:dyDescent="0.3">
      <c r="B135" t="s">
        <v>224</v>
      </c>
    </row>
    <row r="136" spans="2:2" x14ac:dyDescent="0.3">
      <c r="B136" t="s">
        <v>226</v>
      </c>
    </row>
    <row r="137" spans="2:2" x14ac:dyDescent="0.3">
      <c r="B137" t="s">
        <v>228</v>
      </c>
    </row>
    <row r="138" spans="2:2" x14ac:dyDescent="0.3">
      <c r="B138" t="s">
        <v>230</v>
      </c>
    </row>
    <row r="139" spans="2:2" x14ac:dyDescent="0.3">
      <c r="B139" t="s">
        <v>232</v>
      </c>
    </row>
    <row r="140" spans="2:2" x14ac:dyDescent="0.3">
      <c r="B140" t="s">
        <v>234</v>
      </c>
    </row>
    <row r="141" spans="2:2" x14ac:dyDescent="0.3">
      <c r="B141" t="s">
        <v>236</v>
      </c>
    </row>
    <row r="142" spans="2:2" x14ac:dyDescent="0.3">
      <c r="B142" t="s">
        <v>238</v>
      </c>
    </row>
    <row r="143" spans="2:2" x14ac:dyDescent="0.3">
      <c r="B143" t="s">
        <v>240</v>
      </c>
    </row>
    <row r="144" spans="2:2" x14ac:dyDescent="0.3">
      <c r="B144" t="s">
        <v>242</v>
      </c>
    </row>
    <row r="145" spans="2:2" x14ac:dyDescent="0.3">
      <c r="B145" t="s">
        <v>244</v>
      </c>
    </row>
    <row r="146" spans="2:2" x14ac:dyDescent="0.3">
      <c r="B146" t="s">
        <v>246</v>
      </c>
    </row>
    <row r="147" spans="2:2" x14ac:dyDescent="0.3">
      <c r="B147" t="s">
        <v>248</v>
      </c>
    </row>
    <row r="148" spans="2:2" x14ac:dyDescent="0.3">
      <c r="B148" t="s">
        <v>250</v>
      </c>
    </row>
    <row r="149" spans="2:2" x14ac:dyDescent="0.3">
      <c r="B149" t="s">
        <v>252</v>
      </c>
    </row>
    <row r="150" spans="2:2" x14ac:dyDescent="0.3">
      <c r="B150" t="s">
        <v>254</v>
      </c>
    </row>
    <row r="151" spans="2:2" x14ac:dyDescent="0.3">
      <c r="B151" t="s">
        <v>256</v>
      </c>
    </row>
    <row r="152" spans="2:2" x14ac:dyDescent="0.3">
      <c r="B152" t="s">
        <v>258</v>
      </c>
    </row>
    <row r="153" spans="2:2" x14ac:dyDescent="0.3">
      <c r="B153" t="s">
        <v>260</v>
      </c>
    </row>
    <row r="154" spans="2:2" x14ac:dyDescent="0.3">
      <c r="B154" t="s">
        <v>262</v>
      </c>
    </row>
    <row r="155" spans="2:2" x14ac:dyDescent="0.3">
      <c r="B155" t="s">
        <v>264</v>
      </c>
    </row>
    <row r="156" spans="2:2" x14ac:dyDescent="0.3">
      <c r="B156" t="s">
        <v>266</v>
      </c>
    </row>
    <row r="157" spans="2:2" x14ac:dyDescent="0.3">
      <c r="B157" t="s">
        <v>268</v>
      </c>
    </row>
    <row r="158" spans="2:2" x14ac:dyDescent="0.3">
      <c r="B158" t="s">
        <v>270</v>
      </c>
    </row>
    <row r="159" spans="2:2" x14ac:dyDescent="0.3">
      <c r="B159" t="s">
        <v>272</v>
      </c>
    </row>
    <row r="160" spans="2:2" x14ac:dyDescent="0.3">
      <c r="B160" t="s">
        <v>274</v>
      </c>
    </row>
    <row r="161" spans="2:2" x14ac:dyDescent="0.3">
      <c r="B161" t="s">
        <v>276</v>
      </c>
    </row>
    <row r="162" spans="2:2" x14ac:dyDescent="0.3">
      <c r="B162" t="s">
        <v>278</v>
      </c>
    </row>
    <row r="163" spans="2:2" x14ac:dyDescent="0.3">
      <c r="B163" t="s">
        <v>280</v>
      </c>
    </row>
    <row r="164" spans="2:2" x14ac:dyDescent="0.3">
      <c r="B164" t="s">
        <v>282</v>
      </c>
    </row>
    <row r="165" spans="2:2" x14ac:dyDescent="0.3">
      <c r="B165" t="s">
        <v>284</v>
      </c>
    </row>
    <row r="166" spans="2:2" x14ac:dyDescent="0.3">
      <c r="B166" t="s">
        <v>286</v>
      </c>
    </row>
    <row r="167" spans="2:2" x14ac:dyDescent="0.3">
      <c r="B167" t="s">
        <v>288</v>
      </c>
    </row>
    <row r="168" spans="2:2" x14ac:dyDescent="0.3">
      <c r="B168" t="s">
        <v>290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8"/>
  <sheetViews>
    <sheetView workbookViewId="0">
      <selection activeCell="L17" sqref="L17"/>
    </sheetView>
  </sheetViews>
  <sheetFormatPr defaultRowHeight="14" x14ac:dyDescent="0.3"/>
  <cols>
    <col min="5" max="5" width="21.08203125" bestFit="1" customWidth="1"/>
  </cols>
  <sheetData>
    <row r="2" spans="1:10" x14ac:dyDescent="0.3">
      <c r="A2" s="34" t="s">
        <v>322</v>
      </c>
      <c r="B2" s="34"/>
      <c r="C2" s="34"/>
      <c r="D2" s="34"/>
      <c r="E2" s="34"/>
      <c r="F2">
        <v>149</v>
      </c>
    </row>
    <row r="4" spans="1:10" x14ac:dyDescent="0.3">
      <c r="E4" t="s">
        <v>327</v>
      </c>
      <c r="F4" s="15">
        <f>1390%/100</f>
        <v>0.13900000000000001</v>
      </c>
      <c r="G4" s="15">
        <f>883.286346748824%/100</f>
        <v>8.8328634674882403E-2</v>
      </c>
      <c r="H4" s="5">
        <f>486.692716820311%/100</f>
        <v>4.8669271682031098E-2</v>
      </c>
      <c r="I4" s="15">
        <f>90.0990868917958%/100</f>
        <v>9.0099086891795802E-3</v>
      </c>
      <c r="J4" s="15">
        <f>-306.494543036719%/100</f>
        <v>-3.06494543036719E-2</v>
      </c>
    </row>
    <row r="6" spans="1:10" x14ac:dyDescent="0.3">
      <c r="E6" s="1" t="s">
        <v>329</v>
      </c>
    </row>
    <row r="7" spans="1:10" x14ac:dyDescent="0.3">
      <c r="F7" s="16">
        <v>2019</v>
      </c>
      <c r="G7" s="16">
        <v>2025</v>
      </c>
      <c r="H7" s="17">
        <v>2030</v>
      </c>
      <c r="I7" s="16">
        <v>2035</v>
      </c>
      <c r="J7" s="16">
        <v>2040</v>
      </c>
    </row>
    <row r="8" spans="1:10" x14ac:dyDescent="0.3">
      <c r="E8" t="s">
        <v>323</v>
      </c>
      <c r="F8" s="27">
        <v>0</v>
      </c>
      <c r="G8" s="27">
        <v>13</v>
      </c>
      <c r="H8" s="28">
        <v>77</v>
      </c>
      <c r="I8" s="27">
        <v>116</v>
      </c>
      <c r="J8" s="27">
        <v>139</v>
      </c>
    </row>
    <row r="9" spans="1:10" x14ac:dyDescent="0.3">
      <c r="E9" t="s">
        <v>324</v>
      </c>
      <c r="F9" s="27">
        <v>149</v>
      </c>
      <c r="G9" s="27">
        <v>136</v>
      </c>
      <c r="H9" s="28">
        <v>72</v>
      </c>
      <c r="I9" s="27">
        <v>33</v>
      </c>
      <c r="J9" s="27">
        <v>10</v>
      </c>
    </row>
    <row r="10" spans="1:10" x14ac:dyDescent="0.3">
      <c r="F10" s="27"/>
      <c r="G10" s="27"/>
      <c r="H10" s="28"/>
      <c r="I10" s="27"/>
      <c r="J10" s="27"/>
    </row>
    <row r="11" spans="1:10" x14ac:dyDescent="0.3">
      <c r="E11" t="s">
        <v>325</v>
      </c>
      <c r="F11" s="29">
        <v>0</v>
      </c>
      <c r="G11" s="29">
        <v>8.7248322147651006E-2</v>
      </c>
      <c r="H11" s="30">
        <v>0.51677852348993292</v>
      </c>
      <c r="I11" s="29">
        <v>0.77852348993288589</v>
      </c>
      <c r="J11" s="29">
        <v>0.93288590604026844</v>
      </c>
    </row>
    <row r="12" spans="1:10" x14ac:dyDescent="0.3">
      <c r="E12" t="s">
        <v>326</v>
      </c>
      <c r="F12" s="29">
        <v>1</v>
      </c>
      <c r="G12" s="29">
        <v>0.91275167785234901</v>
      </c>
      <c r="H12" s="30">
        <v>0.48322147651006714</v>
      </c>
      <c r="I12" s="29">
        <v>0.22147651006711411</v>
      </c>
      <c r="J12" s="29">
        <v>6.7114093959731544E-2</v>
      </c>
    </row>
    <row r="14" spans="1:10" x14ac:dyDescent="0.3">
      <c r="E14" s="1" t="s">
        <v>328</v>
      </c>
    </row>
    <row r="15" spans="1:10" x14ac:dyDescent="0.3">
      <c r="F15" s="16">
        <v>2019</v>
      </c>
      <c r="G15" s="16">
        <v>2025</v>
      </c>
      <c r="H15" s="17">
        <v>2030</v>
      </c>
      <c r="I15" s="16">
        <v>2035</v>
      </c>
      <c r="J15" s="16">
        <v>2040</v>
      </c>
    </row>
    <row r="16" spans="1:10" x14ac:dyDescent="0.3">
      <c r="E16" t="s">
        <v>323</v>
      </c>
      <c r="F16" s="27">
        <v>0</v>
      </c>
      <c r="G16" s="27">
        <v>2</v>
      </c>
      <c r="H16" s="28">
        <v>15</v>
      </c>
      <c r="I16" s="27">
        <v>23</v>
      </c>
      <c r="J16" s="27">
        <v>33</v>
      </c>
    </row>
    <row r="17" spans="5:10" x14ac:dyDescent="0.3">
      <c r="E17" t="s">
        <v>324</v>
      </c>
      <c r="F17" s="27">
        <v>37</v>
      </c>
      <c r="G17" s="27">
        <v>35</v>
      </c>
      <c r="H17" s="28">
        <v>22</v>
      </c>
      <c r="I17" s="27">
        <v>14</v>
      </c>
      <c r="J17" s="27">
        <v>4</v>
      </c>
    </row>
    <row r="18" spans="5:10" x14ac:dyDescent="0.3">
      <c r="F18" s="27"/>
      <c r="G18" s="27"/>
      <c r="H18" s="28"/>
      <c r="I18" s="27"/>
      <c r="J18" s="27"/>
    </row>
    <row r="19" spans="5:10" x14ac:dyDescent="0.3">
      <c r="E19" t="s">
        <v>325</v>
      </c>
      <c r="F19" s="29">
        <v>0</v>
      </c>
      <c r="G19" s="29">
        <v>5.4054054054054057E-2</v>
      </c>
      <c r="H19" s="30">
        <v>0.40540540540540543</v>
      </c>
      <c r="I19" s="29">
        <v>0.6216216216216216</v>
      </c>
      <c r="J19" s="29">
        <v>0.89189189189189189</v>
      </c>
    </row>
    <row r="20" spans="5:10" x14ac:dyDescent="0.3">
      <c r="E20" t="s">
        <v>326</v>
      </c>
      <c r="F20" s="29">
        <v>1</v>
      </c>
      <c r="G20" s="29">
        <v>0.94594594594594594</v>
      </c>
      <c r="H20" s="30">
        <v>0.59459459459459463</v>
      </c>
      <c r="I20" s="29">
        <v>0.3783783783783784</v>
      </c>
      <c r="J20" s="29">
        <v>0.10810810810810811</v>
      </c>
    </row>
    <row r="22" spans="5:10" x14ac:dyDescent="0.3">
      <c r="E22" s="1" t="s">
        <v>330</v>
      </c>
    </row>
    <row r="23" spans="5:10" x14ac:dyDescent="0.3">
      <c r="F23" s="16">
        <v>2019</v>
      </c>
      <c r="G23" s="16">
        <v>2025</v>
      </c>
      <c r="H23" s="17">
        <v>2030</v>
      </c>
      <c r="I23" s="16">
        <v>2035</v>
      </c>
      <c r="J23" s="16">
        <v>2040</v>
      </c>
    </row>
    <row r="24" spans="5:10" x14ac:dyDescent="0.3">
      <c r="E24" t="s">
        <v>323</v>
      </c>
      <c r="F24" s="27">
        <v>0</v>
      </c>
      <c r="G24" s="27">
        <v>3</v>
      </c>
      <c r="H24" s="28">
        <v>16</v>
      </c>
      <c r="I24" s="27">
        <v>26</v>
      </c>
      <c r="J24" s="27">
        <v>36</v>
      </c>
    </row>
    <row r="25" spans="5:10" x14ac:dyDescent="0.3">
      <c r="E25" t="s">
        <v>324</v>
      </c>
      <c r="F25" s="27">
        <v>37</v>
      </c>
      <c r="G25" s="27">
        <v>34</v>
      </c>
      <c r="H25" s="28">
        <v>21</v>
      </c>
      <c r="I25" s="27">
        <v>11</v>
      </c>
      <c r="J25" s="27">
        <v>1</v>
      </c>
    </row>
    <row r="26" spans="5:10" x14ac:dyDescent="0.3">
      <c r="F26" s="27"/>
      <c r="G26" s="27"/>
      <c r="H26" s="28"/>
      <c r="I26" s="27"/>
      <c r="J26" s="27"/>
    </row>
    <row r="27" spans="5:10" x14ac:dyDescent="0.3">
      <c r="E27" t="s">
        <v>325</v>
      </c>
      <c r="F27" s="29">
        <v>0</v>
      </c>
      <c r="G27" s="29">
        <v>8.1081081081081086E-2</v>
      </c>
      <c r="H27" s="30">
        <v>0.43243243243243246</v>
      </c>
      <c r="I27" s="29">
        <v>0.70270270270270274</v>
      </c>
      <c r="J27" s="29">
        <v>0.97297297297297303</v>
      </c>
    </row>
    <row r="28" spans="5:10" x14ac:dyDescent="0.3">
      <c r="E28" t="s">
        <v>326</v>
      </c>
      <c r="F28" s="29">
        <v>1</v>
      </c>
      <c r="G28" s="29">
        <v>0.91891891891891897</v>
      </c>
      <c r="H28" s="30">
        <v>0.56756756756756754</v>
      </c>
      <c r="I28" s="29">
        <v>0.29729729729729731</v>
      </c>
      <c r="J28" s="29">
        <v>2.7027027027027029E-2</v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51"/>
  <sheetViews>
    <sheetView workbookViewId="0">
      <selection activeCell="L3" sqref="L3"/>
    </sheetView>
  </sheetViews>
  <sheetFormatPr defaultRowHeight="14" x14ac:dyDescent="0.3"/>
  <cols>
    <col min="1" max="1" width="3.75" bestFit="1" customWidth="1"/>
    <col min="2" max="2" width="26.58203125" customWidth="1"/>
    <col min="3" max="3" width="11.33203125" bestFit="1" customWidth="1"/>
    <col min="4" max="13" width="6.83203125" bestFit="1" customWidth="1"/>
    <col min="14" max="14" width="6.83203125" style="1" bestFit="1" customWidth="1"/>
    <col min="15" max="16" width="6.83203125" bestFit="1" customWidth="1"/>
    <col min="17" max="17" width="11.08203125" bestFit="1" customWidth="1"/>
    <col min="18" max="18" width="16.1640625" customWidth="1"/>
    <col min="19" max="19" width="17.1640625" customWidth="1"/>
  </cols>
  <sheetData>
    <row r="1" spans="1:19" ht="42" x14ac:dyDescent="0.3">
      <c r="A1" t="s">
        <v>931</v>
      </c>
      <c r="B1" s="1" t="s">
        <v>298</v>
      </c>
      <c r="C1" s="1" t="s">
        <v>299</v>
      </c>
      <c r="D1" s="20">
        <v>2011</v>
      </c>
      <c r="E1" s="20">
        <v>2012</v>
      </c>
      <c r="F1" s="20">
        <v>2013</v>
      </c>
      <c r="G1" s="20">
        <v>2014</v>
      </c>
      <c r="H1" s="20">
        <v>2015</v>
      </c>
      <c r="I1" s="20">
        <v>2016</v>
      </c>
      <c r="J1" s="20">
        <v>2017</v>
      </c>
      <c r="K1" s="20">
        <v>2018</v>
      </c>
      <c r="L1" s="20">
        <v>2019</v>
      </c>
      <c r="M1" s="21">
        <v>2025</v>
      </c>
      <c r="N1" s="21">
        <v>2030</v>
      </c>
      <c r="O1" s="21">
        <v>2035</v>
      </c>
      <c r="P1" s="21">
        <v>2040</v>
      </c>
      <c r="Q1" s="18" t="s">
        <v>303</v>
      </c>
      <c r="R1" s="24" t="s">
        <v>932</v>
      </c>
      <c r="S1" s="24" t="s">
        <v>933</v>
      </c>
    </row>
    <row r="2" spans="1:19" s="19" customFormat="1" x14ac:dyDescent="0.3">
      <c r="A2" s="19">
        <v>1</v>
      </c>
      <c r="B2" t="s">
        <v>0</v>
      </c>
      <c r="C2" t="s">
        <v>1</v>
      </c>
      <c r="D2" s="22">
        <v>23.7</v>
      </c>
      <c r="E2" s="22">
        <v>22.8</v>
      </c>
      <c r="F2" s="22">
        <v>22.7</v>
      </c>
      <c r="G2" s="22">
        <v>23.1</v>
      </c>
      <c r="H2" s="22">
        <v>18.399999999999999</v>
      </c>
      <c r="I2" s="22">
        <v>18.8</v>
      </c>
      <c r="J2" s="22">
        <v>18.7</v>
      </c>
      <c r="K2" s="22">
        <v>22.4</v>
      </c>
      <c r="L2" s="22">
        <v>18.100000000000001</v>
      </c>
      <c r="M2" s="22">
        <v>14.983566034369062</v>
      </c>
      <c r="N2" s="25">
        <v>11.992743677902979</v>
      </c>
      <c r="O2" s="22">
        <v>9.0019213214368961</v>
      </c>
      <c r="P2" s="22">
        <v>6.0110989649708273</v>
      </c>
      <c r="Q2">
        <v>9</v>
      </c>
      <c r="R2">
        <v>1</v>
      </c>
      <c r="S2">
        <v>2</v>
      </c>
    </row>
    <row r="3" spans="1:19" s="19" customFormat="1" x14ac:dyDescent="0.3">
      <c r="A3" s="19">
        <v>2</v>
      </c>
      <c r="B3" s="19" t="s">
        <v>629</v>
      </c>
      <c r="C3" s="19" t="s">
        <v>331</v>
      </c>
      <c r="D3" s="23" t="s">
        <v>302</v>
      </c>
      <c r="E3" s="23" t="s">
        <v>302</v>
      </c>
      <c r="F3" s="23" t="s">
        <v>302</v>
      </c>
      <c r="G3" s="23" t="s">
        <v>302</v>
      </c>
      <c r="H3" s="23" t="s">
        <v>302</v>
      </c>
      <c r="I3" s="23" t="s">
        <v>302</v>
      </c>
      <c r="J3" s="23" t="s">
        <v>302</v>
      </c>
      <c r="K3" s="23" t="s">
        <v>302</v>
      </c>
      <c r="L3" s="23" t="s">
        <v>302</v>
      </c>
      <c r="M3" s="23">
        <v>16.430956579391367</v>
      </c>
      <c r="N3" s="26">
        <v>13.440134222925286</v>
      </c>
      <c r="O3" s="23">
        <v>10.449311866459203</v>
      </c>
      <c r="P3" s="23">
        <v>7.4584895099931341</v>
      </c>
      <c r="Q3" s="19">
        <v>9</v>
      </c>
      <c r="R3" s="19">
        <v>1</v>
      </c>
      <c r="S3" s="19">
        <v>2</v>
      </c>
    </row>
    <row r="4" spans="1:19" s="19" customFormat="1" x14ac:dyDescent="0.3">
      <c r="A4" s="19">
        <v>3</v>
      </c>
      <c r="B4" s="19" t="s">
        <v>630</v>
      </c>
      <c r="C4" s="19" t="s">
        <v>332</v>
      </c>
      <c r="D4" s="23" t="s">
        <v>302</v>
      </c>
      <c r="E4" s="23" t="s">
        <v>302</v>
      </c>
      <c r="F4" s="23" t="s">
        <v>302</v>
      </c>
      <c r="G4" s="23" t="s">
        <v>302</v>
      </c>
      <c r="H4" s="23" t="s">
        <v>302</v>
      </c>
      <c r="I4" s="23" t="s">
        <v>302</v>
      </c>
      <c r="J4" s="23" t="s">
        <v>302</v>
      </c>
      <c r="K4" s="23" t="s">
        <v>302</v>
      </c>
      <c r="L4" s="23" t="s">
        <v>302</v>
      </c>
      <c r="M4" s="23">
        <v>13.536175489346755</v>
      </c>
      <c r="N4" s="26">
        <v>10.545353132880672</v>
      </c>
      <c r="O4" s="23">
        <v>7.5545307764145893</v>
      </c>
      <c r="P4" s="23">
        <v>4.5637084199485205</v>
      </c>
      <c r="Q4" s="19">
        <v>9</v>
      </c>
      <c r="R4" s="19">
        <v>1</v>
      </c>
      <c r="S4" s="19">
        <v>2</v>
      </c>
    </row>
    <row r="5" spans="1:19" s="19" customFormat="1" x14ac:dyDescent="0.3">
      <c r="A5" s="19">
        <v>4</v>
      </c>
      <c r="B5" t="s">
        <v>2</v>
      </c>
      <c r="C5" t="s">
        <v>3</v>
      </c>
      <c r="D5" s="22">
        <v>17.399999999999999</v>
      </c>
      <c r="E5" s="22">
        <v>15.6</v>
      </c>
      <c r="F5" s="22">
        <v>15.3</v>
      </c>
      <c r="G5" s="22">
        <v>14</v>
      </c>
      <c r="H5" s="22">
        <v>14.6</v>
      </c>
      <c r="I5" s="22">
        <v>14.8</v>
      </c>
      <c r="J5" s="22">
        <v>17.3</v>
      </c>
      <c r="K5" s="22">
        <v>10.9</v>
      </c>
      <c r="L5" s="22">
        <v>11.1</v>
      </c>
      <c r="M5" s="22">
        <v>8.8056371465027183</v>
      </c>
      <c r="N5" s="25">
        <v>5.9313775305404732</v>
      </c>
      <c r="O5" s="22">
        <v>3.0571179145782423</v>
      </c>
      <c r="P5" s="22">
        <v>0.18285829861601144</v>
      </c>
      <c r="Q5">
        <v>52</v>
      </c>
      <c r="R5">
        <v>4</v>
      </c>
      <c r="S5">
        <v>4</v>
      </c>
    </row>
    <row r="6" spans="1:19" s="19" customFormat="1" x14ac:dyDescent="0.3">
      <c r="A6" s="19">
        <v>5</v>
      </c>
      <c r="B6" s="19" t="s">
        <v>631</v>
      </c>
      <c r="C6" s="19" t="s">
        <v>333</v>
      </c>
      <c r="D6" s="23" t="s">
        <v>302</v>
      </c>
      <c r="E6" s="23" t="s">
        <v>302</v>
      </c>
      <c r="F6" s="23" t="s">
        <v>302</v>
      </c>
      <c r="G6" s="23" t="s">
        <v>302</v>
      </c>
      <c r="H6" s="23" t="s">
        <v>302</v>
      </c>
      <c r="I6" s="23" t="s">
        <v>302</v>
      </c>
      <c r="J6" s="23" t="s">
        <v>302</v>
      </c>
      <c r="K6" s="23" t="s">
        <v>302</v>
      </c>
      <c r="L6" s="23" t="s">
        <v>302</v>
      </c>
      <c r="M6" s="23">
        <v>10.23772676996847</v>
      </c>
      <c r="N6" s="26">
        <v>7.3634671540062255</v>
      </c>
      <c r="O6" s="23">
        <v>4.4892075380439946</v>
      </c>
      <c r="P6" s="23">
        <v>1.6149479220817635</v>
      </c>
      <c r="Q6" s="19">
        <v>52</v>
      </c>
      <c r="R6" s="19">
        <v>4</v>
      </c>
      <c r="S6" s="19">
        <v>4</v>
      </c>
    </row>
    <row r="7" spans="1:19" s="19" customFormat="1" x14ac:dyDescent="0.3">
      <c r="A7" s="19">
        <v>6</v>
      </c>
      <c r="B7" s="19" t="s">
        <v>632</v>
      </c>
      <c r="C7" s="19" t="s">
        <v>334</v>
      </c>
      <c r="D7" s="23" t="s">
        <v>302</v>
      </c>
      <c r="E7" s="23" t="s">
        <v>302</v>
      </c>
      <c r="F7" s="23" t="s">
        <v>302</v>
      </c>
      <c r="G7" s="23" t="s">
        <v>302</v>
      </c>
      <c r="H7" s="23" t="s">
        <v>302</v>
      </c>
      <c r="I7" s="23" t="s">
        <v>302</v>
      </c>
      <c r="J7" s="23" t="s">
        <v>302</v>
      </c>
      <c r="K7" s="23" t="s">
        <v>302</v>
      </c>
      <c r="L7" s="23" t="s">
        <v>302</v>
      </c>
      <c r="M7" s="23">
        <v>7.373547523036966</v>
      </c>
      <c r="N7" s="26">
        <v>4.4992879070747209</v>
      </c>
      <c r="O7" s="23">
        <v>1.6250282911124903</v>
      </c>
      <c r="P7" s="23">
        <v>-1.2492313248497406</v>
      </c>
      <c r="Q7" s="19">
        <v>52</v>
      </c>
      <c r="R7" s="19">
        <v>4</v>
      </c>
      <c r="S7" s="19">
        <v>4</v>
      </c>
    </row>
    <row r="8" spans="1:19" s="19" customFormat="1" x14ac:dyDescent="0.3">
      <c r="A8" s="19">
        <v>7</v>
      </c>
      <c r="B8" t="s">
        <v>4</v>
      </c>
      <c r="C8" t="s">
        <v>5</v>
      </c>
      <c r="D8" s="22">
        <v>24</v>
      </c>
      <c r="E8" s="22">
        <v>24.4</v>
      </c>
      <c r="F8" s="22">
        <v>22.4</v>
      </c>
      <c r="G8" s="22">
        <v>22.5</v>
      </c>
      <c r="H8" s="22">
        <v>21.2</v>
      </c>
      <c r="I8" s="22">
        <v>20.6</v>
      </c>
      <c r="J8" s="22">
        <v>18.2</v>
      </c>
      <c r="K8" s="22">
        <v>17.399999999999999</v>
      </c>
      <c r="L8" s="22">
        <v>18.3</v>
      </c>
      <c r="M8" s="22">
        <v>11.982295696577992</v>
      </c>
      <c r="N8" s="25">
        <v>7.474540722662752</v>
      </c>
      <c r="O8" s="22">
        <v>2.9667857487475118</v>
      </c>
      <c r="P8" s="22">
        <v>-1.5409692251677285</v>
      </c>
      <c r="Q8">
        <v>35</v>
      </c>
      <c r="R8">
        <v>1</v>
      </c>
      <c r="S8">
        <v>1</v>
      </c>
    </row>
    <row r="9" spans="1:19" s="19" customFormat="1" x14ac:dyDescent="0.3">
      <c r="A9" s="19">
        <v>8</v>
      </c>
      <c r="B9" s="19" t="s">
        <v>633</v>
      </c>
      <c r="C9" s="19" t="s">
        <v>335</v>
      </c>
      <c r="D9" s="23" t="s">
        <v>302</v>
      </c>
      <c r="E9" s="23" t="s">
        <v>302</v>
      </c>
      <c r="F9" s="23" t="s">
        <v>302</v>
      </c>
      <c r="G9" s="23" t="s">
        <v>302</v>
      </c>
      <c r="H9" s="23" t="s">
        <v>302</v>
      </c>
      <c r="I9" s="23" t="s">
        <v>302</v>
      </c>
      <c r="J9" s="23" t="s">
        <v>302</v>
      </c>
      <c r="K9" s="23" t="s">
        <v>302</v>
      </c>
      <c r="L9" s="23" t="s">
        <v>302</v>
      </c>
      <c r="M9" s="23">
        <v>12.598232919675086</v>
      </c>
      <c r="N9" s="26">
        <v>8.0904779457598455</v>
      </c>
      <c r="O9" s="23">
        <v>3.5827229718446052</v>
      </c>
      <c r="P9" s="23">
        <v>-0.92503200207063518</v>
      </c>
      <c r="Q9" s="19">
        <v>35</v>
      </c>
      <c r="R9" s="19">
        <v>1</v>
      </c>
      <c r="S9" s="19">
        <v>1</v>
      </c>
    </row>
    <row r="10" spans="1:19" s="19" customFormat="1" x14ac:dyDescent="0.3">
      <c r="A10" s="19">
        <v>9</v>
      </c>
      <c r="B10" s="19" t="s">
        <v>634</v>
      </c>
      <c r="C10" s="19" t="s">
        <v>336</v>
      </c>
      <c r="D10" s="23" t="s">
        <v>302</v>
      </c>
      <c r="E10" s="23" t="s">
        <v>302</v>
      </c>
      <c r="F10" s="23" t="s">
        <v>302</v>
      </c>
      <c r="G10" s="23" t="s">
        <v>302</v>
      </c>
      <c r="H10" s="23" t="s">
        <v>302</v>
      </c>
      <c r="I10" s="23" t="s">
        <v>302</v>
      </c>
      <c r="J10" s="23" t="s">
        <v>302</v>
      </c>
      <c r="K10" s="23" t="s">
        <v>302</v>
      </c>
      <c r="L10" s="23" t="s">
        <v>302</v>
      </c>
      <c r="M10" s="23">
        <v>11.366358473480899</v>
      </c>
      <c r="N10" s="26">
        <v>6.8586034995656586</v>
      </c>
      <c r="O10" s="23">
        <v>2.3508485256504184</v>
      </c>
      <c r="P10" s="23">
        <v>-2.1569064482648219</v>
      </c>
      <c r="Q10" s="19">
        <v>35</v>
      </c>
      <c r="R10" s="19">
        <v>1</v>
      </c>
      <c r="S10" s="19">
        <v>1</v>
      </c>
    </row>
    <row r="11" spans="1:19" s="19" customFormat="1" x14ac:dyDescent="0.3">
      <c r="A11" s="19">
        <v>10</v>
      </c>
      <c r="B11" t="s">
        <v>6</v>
      </c>
      <c r="C11" t="s">
        <v>7</v>
      </c>
      <c r="D11" s="22">
        <v>15.4</v>
      </c>
      <c r="E11" s="22">
        <v>18.7</v>
      </c>
      <c r="F11" s="22">
        <v>15.7</v>
      </c>
      <c r="G11" s="22">
        <v>16.100000000000001</v>
      </c>
      <c r="H11" s="22">
        <v>13.8</v>
      </c>
      <c r="I11" s="22">
        <v>13.6</v>
      </c>
      <c r="J11" s="22">
        <v>13.4</v>
      </c>
      <c r="K11" s="22">
        <v>11.7</v>
      </c>
      <c r="L11" s="22">
        <v>13</v>
      </c>
      <c r="M11" s="22">
        <v>8.3160354350341521</v>
      </c>
      <c r="N11" s="25">
        <v>5.1748177181388968</v>
      </c>
      <c r="O11" s="22">
        <v>2.0336000012436273</v>
      </c>
      <c r="P11" s="22">
        <v>-1.107617715651628</v>
      </c>
      <c r="Q11">
        <v>70</v>
      </c>
      <c r="R11">
        <v>4</v>
      </c>
      <c r="S11">
        <v>4</v>
      </c>
    </row>
    <row r="12" spans="1:19" s="19" customFormat="1" x14ac:dyDescent="0.3">
      <c r="A12" s="19">
        <v>11</v>
      </c>
      <c r="B12" s="19" t="s">
        <v>635</v>
      </c>
      <c r="C12" s="19" t="s">
        <v>337</v>
      </c>
      <c r="D12" s="23" t="s">
        <v>302</v>
      </c>
      <c r="E12" s="23" t="s">
        <v>302</v>
      </c>
      <c r="F12" s="23" t="s">
        <v>302</v>
      </c>
      <c r="G12" s="23" t="s">
        <v>302</v>
      </c>
      <c r="H12" s="23" t="s">
        <v>302</v>
      </c>
      <c r="I12" s="23" t="s">
        <v>302</v>
      </c>
      <c r="J12" s="23" t="s">
        <v>302</v>
      </c>
      <c r="K12" s="23" t="s">
        <v>302</v>
      </c>
      <c r="L12" s="23" t="s">
        <v>302</v>
      </c>
      <c r="M12" s="23">
        <v>9.3161573498598322</v>
      </c>
      <c r="N12" s="26">
        <v>6.1749396329645769</v>
      </c>
      <c r="O12" s="23">
        <v>3.0337219160693074</v>
      </c>
      <c r="P12" s="23">
        <v>-0.10749580082594767</v>
      </c>
      <c r="Q12" s="19">
        <v>70</v>
      </c>
      <c r="R12" s="19">
        <v>4</v>
      </c>
      <c r="S12" s="19">
        <v>4</v>
      </c>
    </row>
    <row r="13" spans="1:19" s="19" customFormat="1" x14ac:dyDescent="0.3">
      <c r="A13" s="19">
        <v>12</v>
      </c>
      <c r="B13" s="19" t="s">
        <v>636</v>
      </c>
      <c r="C13" s="19" t="s">
        <v>338</v>
      </c>
      <c r="D13" s="23" t="s">
        <v>302</v>
      </c>
      <c r="E13" s="23" t="s">
        <v>302</v>
      </c>
      <c r="F13" s="23" t="s">
        <v>302</v>
      </c>
      <c r="G13" s="23" t="s">
        <v>302</v>
      </c>
      <c r="H13" s="23" t="s">
        <v>302</v>
      </c>
      <c r="I13" s="23" t="s">
        <v>302</v>
      </c>
      <c r="J13" s="23" t="s">
        <v>302</v>
      </c>
      <c r="K13" s="23" t="s">
        <v>302</v>
      </c>
      <c r="L13" s="23" t="s">
        <v>302</v>
      </c>
      <c r="M13" s="23">
        <v>7.315913520208472</v>
      </c>
      <c r="N13" s="26">
        <v>4.1746958033132167</v>
      </c>
      <c r="O13" s="23">
        <v>1.0334780864179469</v>
      </c>
      <c r="P13" s="23">
        <v>-2.1077396304773082</v>
      </c>
      <c r="Q13" s="19">
        <v>70</v>
      </c>
      <c r="R13" s="19">
        <v>4</v>
      </c>
      <c r="S13" s="19">
        <v>4</v>
      </c>
    </row>
    <row r="14" spans="1:19" s="19" customFormat="1" x14ac:dyDescent="0.3">
      <c r="A14" s="19">
        <v>13</v>
      </c>
      <c r="B14" t="s">
        <v>8</v>
      </c>
      <c r="C14" t="s">
        <v>9</v>
      </c>
      <c r="D14" s="22">
        <v>17.600000000000001</v>
      </c>
      <c r="E14" s="22">
        <v>16.899999999999999</v>
      </c>
      <c r="F14" s="22">
        <v>15.6</v>
      </c>
      <c r="G14" s="22">
        <v>13.5</v>
      </c>
      <c r="H14" s="22">
        <v>17.3</v>
      </c>
      <c r="I14" s="22">
        <v>15.1</v>
      </c>
      <c r="J14" s="22">
        <v>16.2</v>
      </c>
      <c r="K14" s="22">
        <v>15.3</v>
      </c>
      <c r="L14" s="22">
        <v>10.8</v>
      </c>
      <c r="M14" s="22">
        <v>10.499804687695196</v>
      </c>
      <c r="N14" s="25">
        <v>8.0669658459134297</v>
      </c>
      <c r="O14" s="22">
        <v>5.6341270041316704</v>
      </c>
      <c r="P14" s="22">
        <v>3.201288162349897</v>
      </c>
      <c r="Q14">
        <v>30</v>
      </c>
      <c r="R14">
        <v>3</v>
      </c>
      <c r="S14">
        <v>3</v>
      </c>
    </row>
    <row r="15" spans="1:19" s="19" customFormat="1" x14ac:dyDescent="0.3">
      <c r="A15" s="19">
        <v>14</v>
      </c>
      <c r="B15" s="19" t="s">
        <v>637</v>
      </c>
      <c r="C15" s="19" t="s">
        <v>339</v>
      </c>
      <c r="D15" s="23" t="s">
        <v>302</v>
      </c>
      <c r="E15" s="23" t="s">
        <v>302</v>
      </c>
      <c r="F15" s="23" t="s">
        <v>302</v>
      </c>
      <c r="G15" s="23" t="s">
        <v>302</v>
      </c>
      <c r="H15" s="23" t="s">
        <v>302</v>
      </c>
      <c r="I15" s="23" t="s">
        <v>302</v>
      </c>
      <c r="J15" s="23" t="s">
        <v>302</v>
      </c>
      <c r="K15" s="23" t="s">
        <v>302</v>
      </c>
      <c r="L15" s="23" t="s">
        <v>302</v>
      </c>
      <c r="M15" s="23">
        <v>11.898098163452454</v>
      </c>
      <c r="N15" s="26">
        <v>9.465259321670688</v>
      </c>
      <c r="O15" s="23">
        <v>7.0324204798889296</v>
      </c>
      <c r="P15" s="23">
        <v>4.5995816381071561</v>
      </c>
      <c r="Q15" s="19">
        <v>30</v>
      </c>
      <c r="R15" s="19">
        <v>3</v>
      </c>
      <c r="S15" s="19">
        <v>3</v>
      </c>
    </row>
    <row r="16" spans="1:19" s="19" customFormat="1" x14ac:dyDescent="0.3">
      <c r="A16" s="19">
        <v>15</v>
      </c>
      <c r="B16" s="19" t="s">
        <v>638</v>
      </c>
      <c r="C16" s="19" t="s">
        <v>340</v>
      </c>
      <c r="D16" s="23" t="s">
        <v>302</v>
      </c>
      <c r="E16" s="23" t="s">
        <v>302</v>
      </c>
      <c r="F16" s="23" t="s">
        <v>302</v>
      </c>
      <c r="G16" s="23" t="s">
        <v>302</v>
      </c>
      <c r="H16" s="23" t="s">
        <v>302</v>
      </c>
      <c r="I16" s="23" t="s">
        <v>302</v>
      </c>
      <c r="J16" s="23" t="s">
        <v>302</v>
      </c>
      <c r="K16" s="23" t="s">
        <v>302</v>
      </c>
      <c r="L16" s="23" t="s">
        <v>302</v>
      </c>
      <c r="M16" s="23">
        <v>9.1015112119379378</v>
      </c>
      <c r="N16" s="26">
        <v>6.6686723701561705</v>
      </c>
      <c r="O16" s="23">
        <v>4.2358335283744113</v>
      </c>
      <c r="P16" s="23">
        <v>1.8029946865926381</v>
      </c>
      <c r="Q16" s="19">
        <v>30</v>
      </c>
      <c r="R16" s="19">
        <v>3</v>
      </c>
      <c r="S16" s="19">
        <v>3</v>
      </c>
    </row>
    <row r="17" spans="1:19" s="19" customFormat="1" x14ac:dyDescent="0.3">
      <c r="A17" s="19">
        <v>16</v>
      </c>
      <c r="B17" t="s">
        <v>10</v>
      </c>
      <c r="C17" t="s">
        <v>11</v>
      </c>
      <c r="D17" s="22">
        <v>20.2</v>
      </c>
      <c r="E17" s="22">
        <v>15.4</v>
      </c>
      <c r="F17" s="22">
        <v>17.5</v>
      </c>
      <c r="G17" s="22">
        <v>14.8</v>
      </c>
      <c r="H17" s="22">
        <v>14.2</v>
      </c>
      <c r="I17" s="22">
        <v>12.5</v>
      </c>
      <c r="J17" s="22">
        <v>11.7</v>
      </c>
      <c r="K17" s="22">
        <v>12.2</v>
      </c>
      <c r="L17" s="22">
        <v>14.2</v>
      </c>
      <c r="M17" s="22">
        <v>6.8274894226886005</v>
      </c>
      <c r="N17" s="25">
        <v>2.8699751622087604</v>
      </c>
      <c r="O17" s="22">
        <v>-1.087539098271094</v>
      </c>
      <c r="P17" s="22">
        <v>-5.0450533587509341</v>
      </c>
      <c r="Q17">
        <v>111</v>
      </c>
      <c r="R17">
        <v>4</v>
      </c>
      <c r="S17">
        <v>4</v>
      </c>
    </row>
    <row r="18" spans="1:19" s="19" customFormat="1" x14ac:dyDescent="0.3">
      <c r="A18" s="19">
        <v>17</v>
      </c>
      <c r="B18" s="19" t="s">
        <v>639</v>
      </c>
      <c r="C18" s="19" t="s">
        <v>341</v>
      </c>
      <c r="D18" s="23" t="s">
        <v>302</v>
      </c>
      <c r="E18" s="23" t="s">
        <v>302</v>
      </c>
      <c r="F18" s="23" t="s">
        <v>302</v>
      </c>
      <c r="G18" s="23" t="s">
        <v>302</v>
      </c>
      <c r="H18" s="23" t="s">
        <v>302</v>
      </c>
      <c r="I18" s="23" t="s">
        <v>302</v>
      </c>
      <c r="J18" s="23" t="s">
        <v>302</v>
      </c>
      <c r="K18" s="23" t="s">
        <v>302</v>
      </c>
      <c r="L18" s="23" t="s">
        <v>302</v>
      </c>
      <c r="M18" s="23">
        <v>8.2107854245516343</v>
      </c>
      <c r="N18" s="26">
        <v>4.2532711640717933</v>
      </c>
      <c r="O18" s="23">
        <v>0.29575690359193896</v>
      </c>
      <c r="P18" s="23">
        <v>-3.6617573568879012</v>
      </c>
      <c r="Q18" s="19">
        <v>111</v>
      </c>
      <c r="R18" s="19">
        <v>4</v>
      </c>
      <c r="S18" s="19">
        <v>4</v>
      </c>
    </row>
    <row r="19" spans="1:19" s="19" customFormat="1" x14ac:dyDescent="0.3">
      <c r="A19" s="19">
        <v>18</v>
      </c>
      <c r="B19" s="19" t="s">
        <v>640</v>
      </c>
      <c r="C19" s="19" t="s">
        <v>342</v>
      </c>
      <c r="D19" s="23" t="s">
        <v>302</v>
      </c>
      <c r="E19" s="23" t="s">
        <v>302</v>
      </c>
      <c r="F19" s="23" t="s">
        <v>302</v>
      </c>
      <c r="G19" s="23" t="s">
        <v>302</v>
      </c>
      <c r="H19" s="23" t="s">
        <v>302</v>
      </c>
      <c r="I19" s="23" t="s">
        <v>302</v>
      </c>
      <c r="J19" s="23" t="s">
        <v>302</v>
      </c>
      <c r="K19" s="23" t="s">
        <v>302</v>
      </c>
      <c r="L19" s="23" t="s">
        <v>302</v>
      </c>
      <c r="M19" s="23">
        <v>5.4441934208255676</v>
      </c>
      <c r="N19" s="26">
        <v>1.4866791603457274</v>
      </c>
      <c r="O19" s="23">
        <v>-2.4708351001341269</v>
      </c>
      <c r="P19" s="23">
        <v>-6.428349360613967</v>
      </c>
      <c r="Q19" s="19">
        <v>111</v>
      </c>
      <c r="R19" s="19">
        <v>4</v>
      </c>
      <c r="S19" s="19">
        <v>4</v>
      </c>
    </row>
    <row r="20" spans="1:19" s="19" customFormat="1" x14ac:dyDescent="0.3">
      <c r="A20" s="19">
        <v>19</v>
      </c>
      <c r="B20" t="s">
        <v>12</v>
      </c>
      <c r="C20" t="s">
        <v>13</v>
      </c>
      <c r="D20" s="22">
        <v>19.2</v>
      </c>
      <c r="E20" s="22">
        <v>16.899999999999999</v>
      </c>
      <c r="F20" s="22">
        <v>19</v>
      </c>
      <c r="G20" s="22">
        <v>17.899999999999999</v>
      </c>
      <c r="H20" s="22">
        <v>15.9</v>
      </c>
      <c r="I20" s="22">
        <v>14.3</v>
      </c>
      <c r="J20" s="22">
        <v>13.7</v>
      </c>
      <c r="K20" s="22">
        <v>16.2</v>
      </c>
      <c r="L20" s="22">
        <v>14.8</v>
      </c>
      <c r="M20" s="22">
        <v>10.783540656372367</v>
      </c>
      <c r="N20" s="25">
        <v>7.9593317242280648</v>
      </c>
      <c r="O20" s="22">
        <v>5.1351227920837488</v>
      </c>
      <c r="P20" s="22">
        <v>2.310913859939447</v>
      </c>
      <c r="Q20">
        <v>31</v>
      </c>
      <c r="R20">
        <v>1</v>
      </c>
      <c r="S20">
        <v>1</v>
      </c>
    </row>
    <row r="21" spans="1:19" s="19" customFormat="1" x14ac:dyDescent="0.3">
      <c r="A21" s="19">
        <v>20</v>
      </c>
      <c r="B21" s="19" t="s">
        <v>641</v>
      </c>
      <c r="C21" s="19" t="s">
        <v>343</v>
      </c>
      <c r="D21" s="23" t="s">
        <v>302</v>
      </c>
      <c r="E21" s="23" t="s">
        <v>302</v>
      </c>
      <c r="F21" s="23" t="s">
        <v>302</v>
      </c>
      <c r="G21" s="23" t="s">
        <v>302</v>
      </c>
      <c r="H21" s="23" t="s">
        <v>302</v>
      </c>
      <c r="I21" s="23" t="s">
        <v>302</v>
      </c>
      <c r="J21" s="23" t="s">
        <v>302</v>
      </c>
      <c r="K21" s="23" t="s">
        <v>302</v>
      </c>
      <c r="L21" s="23" t="s">
        <v>302</v>
      </c>
      <c r="M21" s="23">
        <v>11.83641648879547</v>
      </c>
      <c r="N21" s="26">
        <v>9.0122075566511679</v>
      </c>
      <c r="O21" s="23">
        <v>6.1879986245068519</v>
      </c>
      <c r="P21" s="23">
        <v>3.3637896923625501</v>
      </c>
      <c r="Q21" s="19">
        <v>31</v>
      </c>
      <c r="R21" s="19">
        <v>1</v>
      </c>
      <c r="S21" s="19">
        <v>1</v>
      </c>
    </row>
    <row r="22" spans="1:19" s="19" customFormat="1" x14ac:dyDescent="0.3">
      <c r="A22" s="19">
        <v>21</v>
      </c>
      <c r="B22" s="19" t="s">
        <v>642</v>
      </c>
      <c r="C22" s="19" t="s">
        <v>344</v>
      </c>
      <c r="D22" s="23" t="s">
        <v>302</v>
      </c>
      <c r="E22" s="23" t="s">
        <v>302</v>
      </c>
      <c r="F22" s="23" t="s">
        <v>302</v>
      </c>
      <c r="G22" s="23" t="s">
        <v>302</v>
      </c>
      <c r="H22" s="23" t="s">
        <v>302</v>
      </c>
      <c r="I22" s="23" t="s">
        <v>302</v>
      </c>
      <c r="J22" s="23" t="s">
        <v>302</v>
      </c>
      <c r="K22" s="23" t="s">
        <v>302</v>
      </c>
      <c r="L22" s="23" t="s">
        <v>302</v>
      </c>
      <c r="M22" s="23">
        <v>9.7306648239492635</v>
      </c>
      <c r="N22" s="26">
        <v>6.9064558918049617</v>
      </c>
      <c r="O22" s="23">
        <v>4.0822469596606457</v>
      </c>
      <c r="P22" s="23">
        <v>1.2580380275163436</v>
      </c>
      <c r="Q22" s="19">
        <v>31</v>
      </c>
      <c r="R22" s="19">
        <v>1</v>
      </c>
      <c r="S22" s="19">
        <v>1</v>
      </c>
    </row>
    <row r="23" spans="1:19" s="19" customFormat="1" x14ac:dyDescent="0.3">
      <c r="A23" s="19">
        <v>22</v>
      </c>
      <c r="B23" t="s">
        <v>14</v>
      </c>
      <c r="C23" t="s">
        <v>15</v>
      </c>
      <c r="D23" s="22">
        <v>27.1</v>
      </c>
      <c r="E23" s="22">
        <v>24.3</v>
      </c>
      <c r="F23" s="22">
        <v>22</v>
      </c>
      <c r="G23" s="22">
        <v>23.7</v>
      </c>
      <c r="H23" s="22">
        <v>21.3</v>
      </c>
      <c r="I23" s="22">
        <v>19.5</v>
      </c>
      <c r="J23" s="22">
        <v>16.7</v>
      </c>
      <c r="K23" s="22">
        <v>16.2</v>
      </c>
      <c r="L23" s="22">
        <v>15.5</v>
      </c>
      <c r="M23" s="22">
        <v>6.4487234773285138</v>
      </c>
      <c r="N23" s="25">
        <v>-0.67518084112819565</v>
      </c>
      <c r="O23" s="22">
        <v>-7.7990851595849051</v>
      </c>
      <c r="P23" s="22">
        <v>-14.922989478041643</v>
      </c>
      <c r="Q23">
        <v>138</v>
      </c>
      <c r="R23">
        <v>1</v>
      </c>
      <c r="S23">
        <v>1</v>
      </c>
    </row>
    <row r="24" spans="1:19" s="19" customFormat="1" x14ac:dyDescent="0.3">
      <c r="A24" s="19">
        <v>23</v>
      </c>
      <c r="B24" s="19" t="s">
        <v>643</v>
      </c>
      <c r="C24" s="19" t="s">
        <v>345</v>
      </c>
      <c r="D24" s="23" t="s">
        <v>302</v>
      </c>
      <c r="E24" s="23" t="s">
        <v>302</v>
      </c>
      <c r="F24" s="23" t="s">
        <v>302</v>
      </c>
      <c r="G24" s="23" t="s">
        <v>302</v>
      </c>
      <c r="H24" s="23" t="s">
        <v>302</v>
      </c>
      <c r="I24" s="23" t="s">
        <v>302</v>
      </c>
      <c r="J24" s="23" t="s">
        <v>302</v>
      </c>
      <c r="K24" s="23" t="s">
        <v>302</v>
      </c>
      <c r="L24" s="23" t="s">
        <v>302</v>
      </c>
      <c r="M24" s="23">
        <v>7.2837079984314093</v>
      </c>
      <c r="N24" s="26">
        <v>0.15980367997470013</v>
      </c>
      <c r="O24" s="23">
        <v>-6.9641006384820097</v>
      </c>
      <c r="P24" s="23">
        <v>-14.088004956938747</v>
      </c>
      <c r="Q24" s="19">
        <v>138</v>
      </c>
      <c r="R24" s="19">
        <v>1</v>
      </c>
      <c r="S24" s="19">
        <v>1</v>
      </c>
    </row>
    <row r="25" spans="1:19" s="19" customFormat="1" x14ac:dyDescent="0.3">
      <c r="A25" s="19">
        <v>24</v>
      </c>
      <c r="B25" s="19" t="s">
        <v>644</v>
      </c>
      <c r="C25" s="19" t="s">
        <v>346</v>
      </c>
      <c r="D25" s="23" t="s">
        <v>302</v>
      </c>
      <c r="E25" s="23" t="s">
        <v>302</v>
      </c>
      <c r="F25" s="23" t="s">
        <v>302</v>
      </c>
      <c r="G25" s="23" t="s">
        <v>302</v>
      </c>
      <c r="H25" s="23" t="s">
        <v>302</v>
      </c>
      <c r="I25" s="23" t="s">
        <v>302</v>
      </c>
      <c r="J25" s="23" t="s">
        <v>302</v>
      </c>
      <c r="K25" s="23" t="s">
        <v>302</v>
      </c>
      <c r="L25" s="23" t="s">
        <v>302</v>
      </c>
      <c r="M25" s="23">
        <v>5.6137389562256184</v>
      </c>
      <c r="N25" s="26">
        <v>-1.5101653622310915</v>
      </c>
      <c r="O25" s="23">
        <v>-8.6340696806878015</v>
      </c>
      <c r="P25" s="23">
        <v>-15.757973999144539</v>
      </c>
      <c r="Q25" s="19">
        <v>138</v>
      </c>
      <c r="R25" s="19">
        <v>1</v>
      </c>
      <c r="S25" s="19">
        <v>1</v>
      </c>
    </row>
    <row r="26" spans="1:19" s="19" customFormat="1" x14ac:dyDescent="0.3">
      <c r="A26" s="19">
        <v>25</v>
      </c>
      <c r="B26" t="s">
        <v>16</v>
      </c>
      <c r="C26" t="s">
        <v>17</v>
      </c>
      <c r="D26" s="22">
        <v>28.1</v>
      </c>
      <c r="E26" s="22">
        <v>27.7</v>
      </c>
      <c r="F26" s="22">
        <v>27</v>
      </c>
      <c r="G26" s="22">
        <v>26.8</v>
      </c>
      <c r="H26" s="22">
        <v>25.3</v>
      </c>
      <c r="I26" s="22">
        <v>22.5</v>
      </c>
      <c r="J26" s="22">
        <v>22.3</v>
      </c>
      <c r="K26" s="22">
        <v>21.1</v>
      </c>
      <c r="L26" s="22">
        <v>23.4</v>
      </c>
      <c r="M26" s="22">
        <v>16.193931038916674</v>
      </c>
      <c r="N26" s="25">
        <v>11.836401616041513</v>
      </c>
      <c r="O26" s="22">
        <v>7.4788721931663673</v>
      </c>
      <c r="P26" s="22">
        <v>3.1213427702912071</v>
      </c>
      <c r="Q26">
        <v>10</v>
      </c>
      <c r="R26">
        <v>1</v>
      </c>
      <c r="S26">
        <v>1</v>
      </c>
    </row>
    <row r="27" spans="1:19" s="19" customFormat="1" x14ac:dyDescent="0.3">
      <c r="A27" s="19">
        <v>26</v>
      </c>
      <c r="B27" s="19" t="s">
        <v>645</v>
      </c>
      <c r="C27" s="19" t="s">
        <v>347</v>
      </c>
      <c r="D27" s="23" t="s">
        <v>302</v>
      </c>
      <c r="E27" s="23" t="s">
        <v>302</v>
      </c>
      <c r="F27" s="23" t="s">
        <v>302</v>
      </c>
      <c r="G27" s="23" t="s">
        <v>302</v>
      </c>
      <c r="H27" s="23" t="s">
        <v>302</v>
      </c>
      <c r="I27" s="23" t="s">
        <v>302</v>
      </c>
      <c r="J27" s="23" t="s">
        <v>302</v>
      </c>
      <c r="K27" s="23" t="s">
        <v>302</v>
      </c>
      <c r="L27" s="23" t="s">
        <v>302</v>
      </c>
      <c r="M27" s="23">
        <v>17.130392732384998</v>
      </c>
      <c r="N27" s="26">
        <v>12.772863309509837</v>
      </c>
      <c r="O27" s="23">
        <v>8.4153338866346914</v>
      </c>
      <c r="P27" s="23">
        <v>4.0578044637595312</v>
      </c>
      <c r="Q27" s="19">
        <v>10</v>
      </c>
      <c r="R27" s="19">
        <v>1</v>
      </c>
      <c r="S27" s="19">
        <v>1</v>
      </c>
    </row>
    <row r="28" spans="1:19" s="19" customFormat="1" x14ac:dyDescent="0.3">
      <c r="A28" s="19">
        <v>27</v>
      </c>
      <c r="B28" s="19" t="s">
        <v>646</v>
      </c>
      <c r="C28" s="19" t="s">
        <v>348</v>
      </c>
      <c r="D28" s="23" t="s">
        <v>302</v>
      </c>
      <c r="E28" s="23" t="s">
        <v>302</v>
      </c>
      <c r="F28" s="23" t="s">
        <v>302</v>
      </c>
      <c r="G28" s="23" t="s">
        <v>302</v>
      </c>
      <c r="H28" s="23" t="s">
        <v>302</v>
      </c>
      <c r="I28" s="23" t="s">
        <v>302</v>
      </c>
      <c r="J28" s="23" t="s">
        <v>302</v>
      </c>
      <c r="K28" s="23" t="s">
        <v>302</v>
      </c>
      <c r="L28" s="23" t="s">
        <v>302</v>
      </c>
      <c r="M28" s="23">
        <v>15.257469345448349</v>
      </c>
      <c r="N28" s="26">
        <v>10.899939922573189</v>
      </c>
      <c r="O28" s="23">
        <v>6.5424104996980432</v>
      </c>
      <c r="P28" s="23">
        <v>2.1848810768228835</v>
      </c>
      <c r="Q28" s="19">
        <v>10</v>
      </c>
      <c r="R28" s="19">
        <v>1</v>
      </c>
      <c r="S28" s="19">
        <v>1</v>
      </c>
    </row>
    <row r="29" spans="1:19" s="19" customFormat="1" x14ac:dyDescent="0.3">
      <c r="A29" s="19">
        <v>28</v>
      </c>
      <c r="B29" t="s">
        <v>18</v>
      </c>
      <c r="C29" t="s">
        <v>19</v>
      </c>
      <c r="D29" s="22">
        <v>24.3</v>
      </c>
      <c r="E29" s="22">
        <v>22.8</v>
      </c>
      <c r="F29" s="22">
        <v>22.7</v>
      </c>
      <c r="G29" s="22">
        <v>21.6</v>
      </c>
      <c r="H29" s="22">
        <v>18.399999999999999</v>
      </c>
      <c r="I29" s="22">
        <v>17.899999999999999</v>
      </c>
      <c r="J29" s="22">
        <v>16.100000000000001</v>
      </c>
      <c r="K29" s="22">
        <v>15.3</v>
      </c>
      <c r="L29" s="22">
        <v>15.9</v>
      </c>
      <c r="M29" s="22">
        <v>7.2771399269784354</v>
      </c>
      <c r="N29" s="25">
        <v>1.1949680557034696</v>
      </c>
      <c r="O29" s="22">
        <v>-4.8872038155715245</v>
      </c>
      <c r="P29" s="22">
        <v>-10.96937568684649</v>
      </c>
      <c r="Q29">
        <v>127</v>
      </c>
      <c r="R29">
        <v>1</v>
      </c>
      <c r="S29">
        <v>1</v>
      </c>
    </row>
    <row r="30" spans="1:19" s="19" customFormat="1" x14ac:dyDescent="0.3">
      <c r="A30" s="19">
        <v>29</v>
      </c>
      <c r="B30" s="19" t="s">
        <v>647</v>
      </c>
      <c r="C30" s="19" t="s">
        <v>349</v>
      </c>
      <c r="D30" s="23" t="s">
        <v>302</v>
      </c>
      <c r="E30" s="23" t="s">
        <v>302</v>
      </c>
      <c r="F30" s="23" t="s">
        <v>302</v>
      </c>
      <c r="G30" s="23" t="s">
        <v>302</v>
      </c>
      <c r="H30" s="23" t="s">
        <v>302</v>
      </c>
      <c r="I30" s="23" t="s">
        <v>302</v>
      </c>
      <c r="J30" s="23" t="s">
        <v>302</v>
      </c>
      <c r="K30" s="23" t="s">
        <v>302</v>
      </c>
      <c r="L30" s="23" t="s">
        <v>302</v>
      </c>
      <c r="M30" s="23">
        <v>7.986342190438954</v>
      </c>
      <c r="N30" s="26">
        <v>1.9041703191639887</v>
      </c>
      <c r="O30" s="23">
        <v>-4.1780015521110059</v>
      </c>
      <c r="P30" s="23">
        <v>-10.260173423385972</v>
      </c>
      <c r="Q30" s="19">
        <v>127</v>
      </c>
      <c r="R30" s="19">
        <v>1</v>
      </c>
      <c r="S30" s="19">
        <v>1</v>
      </c>
    </row>
    <row r="31" spans="1:19" s="19" customFormat="1" x14ac:dyDescent="0.3">
      <c r="A31" s="19">
        <v>30</v>
      </c>
      <c r="B31" s="19" t="s">
        <v>648</v>
      </c>
      <c r="C31" s="19" t="s">
        <v>350</v>
      </c>
      <c r="D31" s="23" t="s">
        <v>302</v>
      </c>
      <c r="E31" s="23" t="s">
        <v>302</v>
      </c>
      <c r="F31" s="23" t="s">
        <v>302</v>
      </c>
      <c r="G31" s="23" t="s">
        <v>302</v>
      </c>
      <c r="H31" s="23" t="s">
        <v>302</v>
      </c>
      <c r="I31" s="23" t="s">
        <v>302</v>
      </c>
      <c r="J31" s="23" t="s">
        <v>302</v>
      </c>
      <c r="K31" s="23" t="s">
        <v>302</v>
      </c>
      <c r="L31" s="23" t="s">
        <v>302</v>
      </c>
      <c r="M31" s="23">
        <v>6.5679376635179167</v>
      </c>
      <c r="N31" s="26">
        <v>0.48576579224295058</v>
      </c>
      <c r="O31" s="23">
        <v>-5.5964060790320431</v>
      </c>
      <c r="P31" s="23">
        <v>-11.678577950307009</v>
      </c>
      <c r="Q31" s="19">
        <v>127</v>
      </c>
      <c r="R31" s="19">
        <v>1</v>
      </c>
      <c r="S31" s="19">
        <v>1</v>
      </c>
    </row>
    <row r="32" spans="1:19" s="19" customFormat="1" x14ac:dyDescent="0.3">
      <c r="A32" s="19">
        <v>31</v>
      </c>
      <c r="B32" t="s">
        <v>300</v>
      </c>
      <c r="C32" t="s">
        <v>20</v>
      </c>
      <c r="D32" s="22">
        <v>21.8</v>
      </c>
      <c r="E32" s="22">
        <v>19.899999999999999</v>
      </c>
      <c r="F32" s="22">
        <v>16.8</v>
      </c>
      <c r="G32" s="22">
        <v>16.8</v>
      </c>
      <c r="H32" s="22">
        <v>17.5</v>
      </c>
      <c r="I32" s="22">
        <v>16.100000000000001</v>
      </c>
      <c r="J32" s="22">
        <v>12.7</v>
      </c>
      <c r="K32" s="22">
        <v>14.6</v>
      </c>
      <c r="L32" s="22">
        <v>13.9</v>
      </c>
      <c r="M32" s="22">
        <v>7.2762311270928564</v>
      </c>
      <c r="N32" s="25">
        <v>2.5766016813769426</v>
      </c>
      <c r="O32" s="22">
        <v>-2.123027764338957</v>
      </c>
      <c r="P32" s="22">
        <v>-6.8226572100548708</v>
      </c>
      <c r="Q32">
        <v>113</v>
      </c>
      <c r="R32">
        <v>3</v>
      </c>
      <c r="S32">
        <v>3</v>
      </c>
    </row>
    <row r="33" spans="1:19" s="19" customFormat="1" x14ac:dyDescent="0.3">
      <c r="A33" s="19">
        <v>32</v>
      </c>
      <c r="B33" s="19" t="s">
        <v>649</v>
      </c>
      <c r="C33" s="19" t="s">
        <v>351</v>
      </c>
      <c r="D33" s="23" t="s">
        <v>302</v>
      </c>
      <c r="E33" s="23" t="s">
        <v>302</v>
      </c>
      <c r="F33" s="23" t="s">
        <v>302</v>
      </c>
      <c r="G33" s="23" t="s">
        <v>302</v>
      </c>
      <c r="H33" s="23" t="s">
        <v>302</v>
      </c>
      <c r="I33" s="23" t="s">
        <v>302</v>
      </c>
      <c r="J33" s="23" t="s">
        <v>302</v>
      </c>
      <c r="K33" s="23" t="s">
        <v>302</v>
      </c>
      <c r="L33" s="23" t="s">
        <v>302</v>
      </c>
      <c r="M33" s="23">
        <v>8.3290362260403406</v>
      </c>
      <c r="N33" s="26">
        <v>3.6294067803244277</v>
      </c>
      <c r="O33" s="23">
        <v>-1.0702226653914721</v>
      </c>
      <c r="P33" s="23">
        <v>-5.7698521111073857</v>
      </c>
      <c r="Q33" s="19">
        <v>113</v>
      </c>
      <c r="R33" s="19">
        <v>3</v>
      </c>
      <c r="S33" s="19">
        <v>3</v>
      </c>
    </row>
    <row r="34" spans="1:19" s="19" customFormat="1" x14ac:dyDescent="0.3">
      <c r="A34" s="19">
        <v>33</v>
      </c>
      <c r="B34" s="19" t="s">
        <v>650</v>
      </c>
      <c r="C34" s="19" t="s">
        <v>352</v>
      </c>
      <c r="D34" s="23" t="s">
        <v>302</v>
      </c>
      <c r="E34" s="23" t="s">
        <v>302</v>
      </c>
      <c r="F34" s="23" t="s">
        <v>302</v>
      </c>
      <c r="G34" s="23" t="s">
        <v>302</v>
      </c>
      <c r="H34" s="23" t="s">
        <v>302</v>
      </c>
      <c r="I34" s="23" t="s">
        <v>302</v>
      </c>
      <c r="J34" s="23" t="s">
        <v>302</v>
      </c>
      <c r="K34" s="23" t="s">
        <v>302</v>
      </c>
      <c r="L34" s="23" t="s">
        <v>302</v>
      </c>
      <c r="M34" s="23">
        <v>6.2234260281453713</v>
      </c>
      <c r="N34" s="26">
        <v>1.5237965824294577</v>
      </c>
      <c r="O34" s="23">
        <v>-3.1758328632864421</v>
      </c>
      <c r="P34" s="23">
        <v>-7.8754623090023559</v>
      </c>
      <c r="Q34" s="19">
        <v>113</v>
      </c>
      <c r="R34" s="19">
        <v>3</v>
      </c>
      <c r="S34" s="19">
        <v>3</v>
      </c>
    </row>
    <row r="35" spans="1:19" s="19" customFormat="1" x14ac:dyDescent="0.3">
      <c r="A35" s="19">
        <v>34</v>
      </c>
      <c r="B35" t="s">
        <v>21</v>
      </c>
      <c r="C35" t="s">
        <v>22</v>
      </c>
      <c r="D35" s="22">
        <v>18.7</v>
      </c>
      <c r="E35" s="22">
        <v>19.399999999999999</v>
      </c>
      <c r="F35" s="22">
        <v>16.2</v>
      </c>
      <c r="G35" s="22">
        <v>16.8</v>
      </c>
      <c r="H35" s="22">
        <v>16.7</v>
      </c>
      <c r="I35" s="22">
        <v>16.100000000000001</v>
      </c>
      <c r="J35" s="22">
        <v>13.3</v>
      </c>
      <c r="K35" s="22">
        <v>10.9</v>
      </c>
      <c r="L35" s="22">
        <v>11.9</v>
      </c>
      <c r="M35" s="22">
        <v>5.6874822129169047</v>
      </c>
      <c r="N35" s="25">
        <v>0.75464618320148702</v>
      </c>
      <c r="O35" s="22">
        <v>-4.1781898465139022</v>
      </c>
      <c r="P35" s="22">
        <v>-9.1110258762293199</v>
      </c>
      <c r="Q35">
        <v>129</v>
      </c>
      <c r="R35">
        <v>4</v>
      </c>
      <c r="S35">
        <v>4</v>
      </c>
    </row>
    <row r="36" spans="1:19" s="19" customFormat="1" x14ac:dyDescent="0.3">
      <c r="A36" s="19">
        <v>35</v>
      </c>
      <c r="B36" s="19" t="s">
        <v>651</v>
      </c>
      <c r="C36" s="19" t="s">
        <v>353</v>
      </c>
      <c r="D36" s="23" t="s">
        <v>302</v>
      </c>
      <c r="E36" s="23" t="s">
        <v>302</v>
      </c>
      <c r="F36" s="23" t="s">
        <v>302</v>
      </c>
      <c r="G36" s="23" t="s">
        <v>302</v>
      </c>
      <c r="H36" s="23" t="s">
        <v>302</v>
      </c>
      <c r="I36" s="23" t="s">
        <v>302</v>
      </c>
      <c r="J36" s="23" t="s">
        <v>302</v>
      </c>
      <c r="K36" s="23" t="s">
        <v>302</v>
      </c>
      <c r="L36" s="23" t="s">
        <v>302</v>
      </c>
      <c r="M36" s="23">
        <v>6.6268351938224948</v>
      </c>
      <c r="N36" s="26">
        <v>1.6939991641070771</v>
      </c>
      <c r="O36" s="23">
        <v>-3.2388368656083122</v>
      </c>
      <c r="P36" s="23">
        <v>-8.171672895323729</v>
      </c>
      <c r="Q36" s="19">
        <v>129</v>
      </c>
      <c r="R36" s="19">
        <v>4</v>
      </c>
      <c r="S36" s="19">
        <v>4</v>
      </c>
    </row>
    <row r="37" spans="1:19" s="19" customFormat="1" x14ac:dyDescent="0.3">
      <c r="A37" s="19">
        <v>36</v>
      </c>
      <c r="B37" s="19" t="s">
        <v>652</v>
      </c>
      <c r="C37" s="19" t="s">
        <v>354</v>
      </c>
      <c r="D37" s="23" t="s">
        <v>302</v>
      </c>
      <c r="E37" s="23" t="s">
        <v>302</v>
      </c>
      <c r="F37" s="23" t="s">
        <v>302</v>
      </c>
      <c r="G37" s="23" t="s">
        <v>302</v>
      </c>
      <c r="H37" s="23" t="s">
        <v>302</v>
      </c>
      <c r="I37" s="23" t="s">
        <v>302</v>
      </c>
      <c r="J37" s="23" t="s">
        <v>302</v>
      </c>
      <c r="K37" s="23" t="s">
        <v>302</v>
      </c>
      <c r="L37" s="23" t="s">
        <v>302</v>
      </c>
      <c r="M37" s="23">
        <v>4.7481292320113146</v>
      </c>
      <c r="N37" s="26">
        <v>-0.18470679770410314</v>
      </c>
      <c r="O37" s="23">
        <v>-5.1175428274194923</v>
      </c>
      <c r="P37" s="23">
        <v>-10.050378857134911</v>
      </c>
      <c r="Q37" s="19">
        <v>129</v>
      </c>
      <c r="R37" s="19">
        <v>4</v>
      </c>
      <c r="S37" s="19">
        <v>4</v>
      </c>
    </row>
    <row r="38" spans="1:19" s="19" customFormat="1" x14ac:dyDescent="0.3">
      <c r="A38" s="19">
        <v>37</v>
      </c>
      <c r="B38" t="s">
        <v>23</v>
      </c>
      <c r="C38" t="s">
        <v>24</v>
      </c>
      <c r="D38" s="22">
        <v>21.7</v>
      </c>
      <c r="E38" s="22">
        <v>22.3</v>
      </c>
      <c r="F38" s="22">
        <v>22.8</v>
      </c>
      <c r="G38" s="22">
        <v>20.3</v>
      </c>
      <c r="H38" s="22">
        <v>20.9</v>
      </c>
      <c r="I38" s="22">
        <v>22.2</v>
      </c>
      <c r="J38" s="22">
        <v>18.899999999999999</v>
      </c>
      <c r="K38" s="22">
        <v>18.5</v>
      </c>
      <c r="L38" s="22">
        <v>16.5</v>
      </c>
      <c r="M38" s="22">
        <v>14.104989227537303</v>
      </c>
      <c r="N38" s="25">
        <v>10.930478732505918</v>
      </c>
      <c r="O38" s="22">
        <v>7.7559682374745336</v>
      </c>
      <c r="P38" s="22">
        <v>4.5814577424431491</v>
      </c>
      <c r="Q38">
        <v>12</v>
      </c>
      <c r="R38">
        <v>1</v>
      </c>
      <c r="S38">
        <v>1</v>
      </c>
    </row>
    <row r="39" spans="1:19" s="19" customFormat="1" x14ac:dyDescent="0.3">
      <c r="A39" s="19">
        <v>38</v>
      </c>
      <c r="B39" s="19" t="s">
        <v>653</v>
      </c>
      <c r="C39" s="19" t="s">
        <v>355</v>
      </c>
      <c r="D39" s="23" t="s">
        <v>302</v>
      </c>
      <c r="E39" s="23" t="s">
        <v>302</v>
      </c>
      <c r="F39" s="23" t="s">
        <v>302</v>
      </c>
      <c r="G39" s="23" t="s">
        <v>302</v>
      </c>
      <c r="H39" s="23" t="s">
        <v>302</v>
      </c>
      <c r="I39" s="23" t="s">
        <v>302</v>
      </c>
      <c r="J39" s="23" t="s">
        <v>302</v>
      </c>
      <c r="K39" s="23" t="s">
        <v>302</v>
      </c>
      <c r="L39" s="23" t="s">
        <v>302</v>
      </c>
      <c r="M39" s="23">
        <v>15.11118902290478</v>
      </c>
      <c r="N39" s="26">
        <v>11.936678527873395</v>
      </c>
      <c r="O39" s="23">
        <v>8.7621680328420108</v>
      </c>
      <c r="P39" s="23">
        <v>5.5876575378106264</v>
      </c>
      <c r="Q39" s="19">
        <v>12</v>
      </c>
      <c r="R39" s="19">
        <v>1</v>
      </c>
      <c r="S39" s="19">
        <v>1</v>
      </c>
    </row>
    <row r="40" spans="1:19" s="19" customFormat="1" x14ac:dyDescent="0.3">
      <c r="A40" s="19">
        <v>39</v>
      </c>
      <c r="B40" s="19" t="s">
        <v>654</v>
      </c>
      <c r="C40" s="19" t="s">
        <v>356</v>
      </c>
      <c r="D40" s="23" t="s">
        <v>302</v>
      </c>
      <c r="E40" s="23" t="s">
        <v>302</v>
      </c>
      <c r="F40" s="23" t="s">
        <v>302</v>
      </c>
      <c r="G40" s="23" t="s">
        <v>302</v>
      </c>
      <c r="H40" s="23" t="s">
        <v>302</v>
      </c>
      <c r="I40" s="23" t="s">
        <v>302</v>
      </c>
      <c r="J40" s="23" t="s">
        <v>302</v>
      </c>
      <c r="K40" s="23" t="s">
        <v>302</v>
      </c>
      <c r="L40" s="23" t="s">
        <v>302</v>
      </c>
      <c r="M40" s="23">
        <v>13.098789432169825</v>
      </c>
      <c r="N40" s="26">
        <v>9.9242789371384408</v>
      </c>
      <c r="O40" s="23">
        <v>6.7497684421070563</v>
      </c>
      <c r="P40" s="23">
        <v>3.5752579470756713</v>
      </c>
      <c r="Q40" s="19">
        <v>12</v>
      </c>
      <c r="R40" s="19">
        <v>1</v>
      </c>
      <c r="S40" s="19">
        <v>1</v>
      </c>
    </row>
    <row r="41" spans="1:19" s="19" customFormat="1" x14ac:dyDescent="0.3">
      <c r="A41" s="19">
        <v>40</v>
      </c>
      <c r="B41" t="s">
        <v>25</v>
      </c>
      <c r="C41" t="s">
        <v>26</v>
      </c>
      <c r="D41" s="22">
        <v>20.100000000000001</v>
      </c>
      <c r="E41" s="22">
        <v>16.7</v>
      </c>
      <c r="F41" s="22">
        <v>14</v>
      </c>
      <c r="G41" s="22">
        <v>16.2</v>
      </c>
      <c r="H41" s="22">
        <v>12.2</v>
      </c>
      <c r="I41" s="22">
        <v>12.8</v>
      </c>
      <c r="J41" s="22">
        <v>15.8</v>
      </c>
      <c r="K41" s="22">
        <v>17.100000000000001</v>
      </c>
      <c r="L41" s="22">
        <v>10.3</v>
      </c>
      <c r="M41" s="22">
        <v>8.7225046367171188</v>
      </c>
      <c r="N41" s="25">
        <v>5.5734123262112547</v>
      </c>
      <c r="O41" s="22">
        <v>2.4243200157053764</v>
      </c>
      <c r="P41" s="22">
        <v>-0.72477229480048777</v>
      </c>
      <c r="Q41">
        <v>62</v>
      </c>
      <c r="R41">
        <v>2</v>
      </c>
      <c r="S41">
        <v>4</v>
      </c>
    </row>
    <row r="42" spans="1:19" s="19" customFormat="1" x14ac:dyDescent="0.3">
      <c r="A42" s="19">
        <v>41</v>
      </c>
      <c r="B42" s="19" t="s">
        <v>655</v>
      </c>
      <c r="C42" s="19" t="s">
        <v>357</v>
      </c>
      <c r="D42" s="23" t="s">
        <v>302</v>
      </c>
      <c r="E42" s="23" t="s">
        <v>302</v>
      </c>
      <c r="F42" s="23" t="s">
        <v>302</v>
      </c>
      <c r="G42" s="23" t="s">
        <v>302</v>
      </c>
      <c r="H42" s="23" t="s">
        <v>302</v>
      </c>
      <c r="I42" s="23" t="s">
        <v>302</v>
      </c>
      <c r="J42" s="23" t="s">
        <v>302</v>
      </c>
      <c r="K42" s="23" t="s">
        <v>302</v>
      </c>
      <c r="L42" s="23" t="s">
        <v>302</v>
      </c>
      <c r="M42" s="23">
        <v>10.772421264558092</v>
      </c>
      <c r="N42" s="26">
        <v>7.6233289540522282</v>
      </c>
      <c r="O42" s="23">
        <v>4.4742366435463499</v>
      </c>
      <c r="P42" s="23">
        <v>1.3251443330404862</v>
      </c>
      <c r="Q42" s="19">
        <v>62</v>
      </c>
      <c r="R42" s="19">
        <v>2</v>
      </c>
      <c r="S42" s="19">
        <v>4</v>
      </c>
    </row>
    <row r="43" spans="1:19" s="19" customFormat="1" x14ac:dyDescent="0.3">
      <c r="A43" s="19">
        <v>42</v>
      </c>
      <c r="B43" s="19" t="s">
        <v>656</v>
      </c>
      <c r="C43" s="19" t="s">
        <v>358</v>
      </c>
      <c r="D43" s="23" t="s">
        <v>302</v>
      </c>
      <c r="E43" s="23" t="s">
        <v>302</v>
      </c>
      <c r="F43" s="23" t="s">
        <v>302</v>
      </c>
      <c r="G43" s="23" t="s">
        <v>302</v>
      </c>
      <c r="H43" s="23" t="s">
        <v>302</v>
      </c>
      <c r="I43" s="23" t="s">
        <v>302</v>
      </c>
      <c r="J43" s="23" t="s">
        <v>302</v>
      </c>
      <c r="K43" s="23" t="s">
        <v>302</v>
      </c>
      <c r="L43" s="23" t="s">
        <v>302</v>
      </c>
      <c r="M43" s="23">
        <v>6.6725880088761453</v>
      </c>
      <c r="N43" s="26">
        <v>3.5234956983702808</v>
      </c>
      <c r="O43" s="23">
        <v>0.37440338786440241</v>
      </c>
      <c r="P43" s="23">
        <v>-2.7746889226414617</v>
      </c>
      <c r="Q43" s="19">
        <v>62</v>
      </c>
      <c r="R43" s="19">
        <v>2</v>
      </c>
      <c r="S43" s="19">
        <v>4</v>
      </c>
    </row>
    <row r="44" spans="1:19" s="19" customFormat="1" x14ac:dyDescent="0.3">
      <c r="A44" s="19">
        <v>43</v>
      </c>
      <c r="B44" t="s">
        <v>27</v>
      </c>
      <c r="C44" t="s">
        <v>28</v>
      </c>
      <c r="D44" s="22">
        <v>24.5</v>
      </c>
      <c r="E44" s="22">
        <v>24.7</v>
      </c>
      <c r="F44" s="22">
        <v>26.1</v>
      </c>
      <c r="G44" s="22">
        <v>24.4</v>
      </c>
      <c r="H44" s="22">
        <v>20.9</v>
      </c>
      <c r="I44" s="22">
        <v>19.899999999999999</v>
      </c>
      <c r="J44" s="22">
        <v>18</v>
      </c>
      <c r="K44" s="22">
        <v>19.3</v>
      </c>
      <c r="L44" s="22">
        <v>17.5</v>
      </c>
      <c r="M44" s="22">
        <v>10.883226726500482</v>
      </c>
      <c r="N44" s="25">
        <v>5.4761561590138399</v>
      </c>
      <c r="O44" s="22">
        <v>6.9085591527169754E-2</v>
      </c>
      <c r="P44" s="22">
        <v>-5.337984975959472</v>
      </c>
      <c r="Q44">
        <v>65</v>
      </c>
      <c r="R44">
        <v>3</v>
      </c>
      <c r="S44">
        <v>2</v>
      </c>
    </row>
    <row r="45" spans="1:19" s="19" customFormat="1" x14ac:dyDescent="0.3">
      <c r="A45" s="19">
        <v>44</v>
      </c>
      <c r="B45" s="19" t="s">
        <v>657</v>
      </c>
      <c r="C45" s="19" t="s">
        <v>359</v>
      </c>
      <c r="D45" s="23" t="s">
        <v>302</v>
      </c>
      <c r="E45" s="23" t="s">
        <v>302</v>
      </c>
      <c r="F45" s="23" t="s">
        <v>302</v>
      </c>
      <c r="G45" s="23" t="s">
        <v>302</v>
      </c>
      <c r="H45" s="23" t="s">
        <v>302</v>
      </c>
      <c r="I45" s="23" t="s">
        <v>302</v>
      </c>
      <c r="J45" s="23" t="s">
        <v>302</v>
      </c>
      <c r="K45" s="23" t="s">
        <v>302</v>
      </c>
      <c r="L45" s="23" t="s">
        <v>302</v>
      </c>
      <c r="M45" s="23">
        <v>12.008499913051544</v>
      </c>
      <c r="N45" s="26">
        <v>6.6014293455649034</v>
      </c>
      <c r="O45" s="23">
        <v>1.1943587780782332</v>
      </c>
      <c r="P45" s="23">
        <v>-4.2127117894084085</v>
      </c>
      <c r="Q45" s="19">
        <v>65</v>
      </c>
      <c r="R45" s="19">
        <v>3</v>
      </c>
      <c r="S45" s="19">
        <v>2</v>
      </c>
    </row>
    <row r="46" spans="1:19" s="19" customFormat="1" x14ac:dyDescent="0.3">
      <c r="A46" s="19">
        <v>45</v>
      </c>
      <c r="B46" s="19" t="s">
        <v>658</v>
      </c>
      <c r="C46" s="19" t="s">
        <v>360</v>
      </c>
      <c r="D46" s="23" t="s">
        <v>302</v>
      </c>
      <c r="E46" s="23" t="s">
        <v>302</v>
      </c>
      <c r="F46" s="23" t="s">
        <v>302</v>
      </c>
      <c r="G46" s="23" t="s">
        <v>302</v>
      </c>
      <c r="H46" s="23" t="s">
        <v>302</v>
      </c>
      <c r="I46" s="23" t="s">
        <v>302</v>
      </c>
      <c r="J46" s="23" t="s">
        <v>302</v>
      </c>
      <c r="K46" s="23" t="s">
        <v>302</v>
      </c>
      <c r="L46" s="23" t="s">
        <v>302</v>
      </c>
      <c r="M46" s="23">
        <v>9.7579535399494191</v>
      </c>
      <c r="N46" s="26">
        <v>4.3508829724627764</v>
      </c>
      <c r="O46" s="23">
        <v>-1.0561875950238937</v>
      </c>
      <c r="P46" s="23">
        <v>-6.4632581625105354</v>
      </c>
      <c r="Q46" s="19">
        <v>65</v>
      </c>
      <c r="R46" s="19">
        <v>3</v>
      </c>
      <c r="S46" s="19">
        <v>2</v>
      </c>
    </row>
    <row r="47" spans="1:19" s="19" customFormat="1" x14ac:dyDescent="0.3">
      <c r="A47" s="19">
        <v>46</v>
      </c>
      <c r="B47" t="s">
        <v>29</v>
      </c>
      <c r="C47" t="s">
        <v>30</v>
      </c>
      <c r="D47" s="22">
        <v>21.1</v>
      </c>
      <c r="E47" s="22">
        <v>21.1</v>
      </c>
      <c r="F47" s="22">
        <v>20.6</v>
      </c>
      <c r="G47" s="22">
        <v>20.5</v>
      </c>
      <c r="H47" s="22">
        <v>18.100000000000001</v>
      </c>
      <c r="I47" s="22">
        <v>16.3</v>
      </c>
      <c r="J47" s="22">
        <v>11.1</v>
      </c>
      <c r="K47" s="22">
        <v>16.3</v>
      </c>
      <c r="L47" s="22">
        <v>18</v>
      </c>
      <c r="M47" s="22">
        <v>9.7876575159676946</v>
      </c>
      <c r="N47" s="25">
        <v>5.6213892235176814</v>
      </c>
      <c r="O47" s="22">
        <v>1.4551209310676683</v>
      </c>
      <c r="P47" s="22">
        <v>-2.7111473613823449</v>
      </c>
      <c r="Q47">
        <v>60</v>
      </c>
      <c r="R47">
        <v>2</v>
      </c>
      <c r="S47">
        <v>2</v>
      </c>
    </row>
    <row r="48" spans="1:19" s="19" customFormat="1" x14ac:dyDescent="0.3">
      <c r="A48" s="19">
        <v>47</v>
      </c>
      <c r="B48" s="19" t="s">
        <v>659</v>
      </c>
      <c r="C48" s="19" t="s">
        <v>361</v>
      </c>
      <c r="D48" s="23" t="s">
        <v>302</v>
      </c>
      <c r="E48" s="23" t="s">
        <v>302</v>
      </c>
      <c r="F48" s="23" t="s">
        <v>302</v>
      </c>
      <c r="G48" s="23" t="s">
        <v>302</v>
      </c>
      <c r="H48" s="23" t="s">
        <v>302</v>
      </c>
      <c r="I48" s="23" t="s">
        <v>302</v>
      </c>
      <c r="J48" s="23" t="s">
        <v>302</v>
      </c>
      <c r="K48" s="23" t="s">
        <v>302</v>
      </c>
      <c r="L48" s="23" t="s">
        <v>302</v>
      </c>
      <c r="M48" s="23">
        <v>11.759790458013132</v>
      </c>
      <c r="N48" s="26">
        <v>7.5935221655631189</v>
      </c>
      <c r="O48" s="23">
        <v>3.4272538731131057</v>
      </c>
      <c r="P48" s="23">
        <v>-0.73901441933690748</v>
      </c>
      <c r="Q48" s="19">
        <v>60</v>
      </c>
      <c r="R48" s="19">
        <v>2</v>
      </c>
      <c r="S48" s="19">
        <v>2</v>
      </c>
    </row>
    <row r="49" spans="1:19" s="19" customFormat="1" x14ac:dyDescent="0.3">
      <c r="A49" s="19">
        <v>48</v>
      </c>
      <c r="B49" s="19" t="s">
        <v>660</v>
      </c>
      <c r="C49" s="19" t="s">
        <v>362</v>
      </c>
      <c r="D49" s="23" t="s">
        <v>302</v>
      </c>
      <c r="E49" s="23" t="s">
        <v>302</v>
      </c>
      <c r="F49" s="23" t="s">
        <v>302</v>
      </c>
      <c r="G49" s="23" t="s">
        <v>302</v>
      </c>
      <c r="H49" s="23" t="s">
        <v>302</v>
      </c>
      <c r="I49" s="23" t="s">
        <v>302</v>
      </c>
      <c r="J49" s="23" t="s">
        <v>302</v>
      </c>
      <c r="K49" s="23" t="s">
        <v>302</v>
      </c>
      <c r="L49" s="23" t="s">
        <v>302</v>
      </c>
      <c r="M49" s="23">
        <v>7.8155245739222572</v>
      </c>
      <c r="N49" s="26">
        <v>3.649256281472244</v>
      </c>
      <c r="O49" s="23">
        <v>-0.51701201097776917</v>
      </c>
      <c r="P49" s="23">
        <v>-4.6832803034277823</v>
      </c>
      <c r="Q49" s="19">
        <v>60</v>
      </c>
      <c r="R49" s="19">
        <v>2</v>
      </c>
      <c r="S49" s="19">
        <v>2</v>
      </c>
    </row>
    <row r="50" spans="1:19" s="19" customFormat="1" x14ac:dyDescent="0.3">
      <c r="A50" s="19">
        <v>49</v>
      </c>
      <c r="B50" t="s">
        <v>31</v>
      </c>
      <c r="C50" t="s">
        <v>32</v>
      </c>
      <c r="D50" s="22">
        <v>16.100000000000001</v>
      </c>
      <c r="E50" s="22">
        <v>17.399999999999999</v>
      </c>
      <c r="F50" s="22">
        <v>15.1</v>
      </c>
      <c r="G50" s="22">
        <v>12.7</v>
      </c>
      <c r="H50" s="22">
        <v>14.2</v>
      </c>
      <c r="I50" s="22">
        <v>13.8</v>
      </c>
      <c r="J50" s="22">
        <v>13.8</v>
      </c>
      <c r="K50" s="22">
        <v>13.9</v>
      </c>
      <c r="L50" s="22">
        <v>9.4</v>
      </c>
      <c r="M50" s="22">
        <v>7.5773402415967439</v>
      </c>
      <c r="N50" s="25">
        <v>4.3445749882326226</v>
      </c>
      <c r="O50" s="22">
        <v>1.1118097348685012</v>
      </c>
      <c r="P50" s="22">
        <v>-2.1209555184956201</v>
      </c>
      <c r="Q50">
        <v>82</v>
      </c>
      <c r="R50">
        <v>4</v>
      </c>
      <c r="S50">
        <v>4</v>
      </c>
    </row>
    <row r="51" spans="1:19" s="19" customFormat="1" x14ac:dyDescent="0.3">
      <c r="A51" s="19">
        <v>50</v>
      </c>
      <c r="B51" s="19" t="s">
        <v>661</v>
      </c>
      <c r="C51" s="19" t="s">
        <v>363</v>
      </c>
      <c r="D51" s="23" t="s">
        <v>302</v>
      </c>
      <c r="E51" s="23" t="s">
        <v>302</v>
      </c>
      <c r="F51" s="23" t="s">
        <v>302</v>
      </c>
      <c r="G51" s="23" t="s">
        <v>302</v>
      </c>
      <c r="H51" s="23" t="s">
        <v>302</v>
      </c>
      <c r="I51" s="23" t="s">
        <v>302</v>
      </c>
      <c r="J51" s="23" t="s">
        <v>302</v>
      </c>
      <c r="K51" s="23" t="s">
        <v>302</v>
      </c>
      <c r="L51" s="23" t="s">
        <v>302</v>
      </c>
      <c r="M51" s="23">
        <v>8.7331266710854649</v>
      </c>
      <c r="N51" s="26">
        <v>5.5003614177213436</v>
      </c>
      <c r="O51" s="23">
        <v>2.2675961643572222</v>
      </c>
      <c r="P51" s="23">
        <v>-0.96516908900689935</v>
      </c>
      <c r="Q51" s="19">
        <v>82</v>
      </c>
      <c r="R51" s="19">
        <v>4</v>
      </c>
      <c r="S51" s="19">
        <v>4</v>
      </c>
    </row>
    <row r="52" spans="1:19" s="19" customFormat="1" x14ac:dyDescent="0.3">
      <c r="A52" s="19">
        <v>51</v>
      </c>
      <c r="B52" s="19" t="s">
        <v>662</v>
      </c>
      <c r="C52" s="19" t="s">
        <v>364</v>
      </c>
      <c r="D52" s="23" t="s">
        <v>302</v>
      </c>
      <c r="E52" s="23" t="s">
        <v>302</v>
      </c>
      <c r="F52" s="23" t="s">
        <v>302</v>
      </c>
      <c r="G52" s="23" t="s">
        <v>302</v>
      </c>
      <c r="H52" s="23" t="s">
        <v>302</v>
      </c>
      <c r="I52" s="23" t="s">
        <v>302</v>
      </c>
      <c r="J52" s="23" t="s">
        <v>302</v>
      </c>
      <c r="K52" s="23" t="s">
        <v>302</v>
      </c>
      <c r="L52" s="23" t="s">
        <v>302</v>
      </c>
      <c r="M52" s="23">
        <v>6.4215538121080229</v>
      </c>
      <c r="N52" s="26">
        <v>3.1887885587439015</v>
      </c>
      <c r="O52" s="23">
        <v>-4.3976694620219581E-2</v>
      </c>
      <c r="P52" s="23">
        <v>-3.2767419479843412</v>
      </c>
      <c r="Q52" s="19">
        <v>82</v>
      </c>
      <c r="R52" s="19">
        <v>4</v>
      </c>
      <c r="S52" s="19">
        <v>4</v>
      </c>
    </row>
    <row r="53" spans="1:19" s="19" customFormat="1" x14ac:dyDescent="0.3">
      <c r="A53" s="19">
        <v>52</v>
      </c>
      <c r="B53" t="s">
        <v>294</v>
      </c>
      <c r="C53" t="s">
        <v>292</v>
      </c>
      <c r="D53" s="22">
        <v>14.9</v>
      </c>
      <c r="E53" s="22">
        <v>14.5</v>
      </c>
      <c r="F53" s="22">
        <v>13.8</v>
      </c>
      <c r="G53" s="22">
        <v>14.2</v>
      </c>
      <c r="H53" s="22">
        <v>11</v>
      </c>
      <c r="I53" s="22">
        <v>11.2</v>
      </c>
      <c r="J53" s="22">
        <v>9.6</v>
      </c>
      <c r="K53" s="22">
        <v>10.3</v>
      </c>
      <c r="L53" s="22">
        <v>11.3</v>
      </c>
      <c r="M53" s="22">
        <v>5.9105985309743119</v>
      </c>
      <c r="N53" s="25">
        <v>2.7111209868093198</v>
      </c>
      <c r="O53" s="22">
        <v>-0.48835655735565808</v>
      </c>
      <c r="P53" s="22">
        <v>-3.6878341015206502</v>
      </c>
      <c r="Q53">
        <v>112</v>
      </c>
      <c r="R53">
        <v>4</v>
      </c>
      <c r="S53">
        <v>4</v>
      </c>
    </row>
    <row r="54" spans="1:19" s="19" customFormat="1" x14ac:dyDescent="0.3">
      <c r="A54" s="19">
        <v>53</v>
      </c>
      <c r="B54" s="19" t="s">
        <v>663</v>
      </c>
      <c r="C54" s="19" t="s">
        <v>365</v>
      </c>
      <c r="D54" s="23" t="s">
        <v>302</v>
      </c>
      <c r="E54" s="23" t="s">
        <v>302</v>
      </c>
      <c r="F54" s="23" t="s">
        <v>302</v>
      </c>
      <c r="G54" s="23" t="s">
        <v>302</v>
      </c>
      <c r="H54" s="23" t="s">
        <v>302</v>
      </c>
      <c r="I54" s="23" t="s">
        <v>302</v>
      </c>
      <c r="J54" s="23" t="s">
        <v>302</v>
      </c>
      <c r="K54" s="23" t="s">
        <v>302</v>
      </c>
      <c r="L54" s="23" t="s">
        <v>302</v>
      </c>
      <c r="M54" s="23">
        <v>6.7570086504896523</v>
      </c>
      <c r="N54" s="26">
        <v>3.5575311063246597</v>
      </c>
      <c r="O54" s="23">
        <v>0.35805356215968187</v>
      </c>
      <c r="P54" s="23">
        <v>-2.8414239820053102</v>
      </c>
      <c r="Q54" s="19">
        <v>112</v>
      </c>
      <c r="R54" s="19">
        <v>4</v>
      </c>
      <c r="S54" s="19">
        <v>4</v>
      </c>
    </row>
    <row r="55" spans="1:19" s="19" customFormat="1" x14ac:dyDescent="0.3">
      <c r="A55" s="19">
        <v>54</v>
      </c>
      <c r="B55" s="19" t="s">
        <v>664</v>
      </c>
      <c r="C55" s="19" t="s">
        <v>366</v>
      </c>
      <c r="D55" s="23" t="s">
        <v>302</v>
      </c>
      <c r="E55" s="23" t="s">
        <v>302</v>
      </c>
      <c r="F55" s="23" t="s">
        <v>302</v>
      </c>
      <c r="G55" s="23" t="s">
        <v>302</v>
      </c>
      <c r="H55" s="23" t="s">
        <v>302</v>
      </c>
      <c r="I55" s="23" t="s">
        <v>302</v>
      </c>
      <c r="J55" s="23" t="s">
        <v>302</v>
      </c>
      <c r="K55" s="23" t="s">
        <v>302</v>
      </c>
      <c r="L55" s="23" t="s">
        <v>302</v>
      </c>
      <c r="M55" s="23">
        <v>5.0641884114589715</v>
      </c>
      <c r="N55" s="26">
        <v>1.8647108672939798</v>
      </c>
      <c r="O55" s="23">
        <v>-1.334766676870998</v>
      </c>
      <c r="P55" s="23">
        <v>-4.5342442210359906</v>
      </c>
      <c r="Q55" s="19">
        <v>112</v>
      </c>
      <c r="R55" s="19">
        <v>4</v>
      </c>
      <c r="S55" s="19">
        <v>4</v>
      </c>
    </row>
    <row r="56" spans="1:19" s="19" customFormat="1" x14ac:dyDescent="0.3">
      <c r="A56" s="19">
        <v>55</v>
      </c>
      <c r="B56" t="s">
        <v>33</v>
      </c>
      <c r="C56" t="s">
        <v>34</v>
      </c>
      <c r="D56" s="22">
        <v>23.3</v>
      </c>
      <c r="E56" s="22">
        <v>20.8</v>
      </c>
      <c r="F56" s="22">
        <v>18.600000000000001</v>
      </c>
      <c r="G56" s="22">
        <v>19</v>
      </c>
      <c r="H56" s="22">
        <v>19.5</v>
      </c>
      <c r="I56" s="22">
        <v>19.100000000000001</v>
      </c>
      <c r="J56" s="22">
        <v>16.3</v>
      </c>
      <c r="K56" s="22">
        <v>16</v>
      </c>
      <c r="L56" s="22">
        <v>12.8</v>
      </c>
      <c r="M56" s="22">
        <v>8.2266418719956249</v>
      </c>
      <c r="N56" s="25">
        <v>3.1523090007331973</v>
      </c>
      <c r="O56" s="22">
        <v>-1.9220238705292445</v>
      </c>
      <c r="P56" s="22">
        <v>-6.9963567417916863</v>
      </c>
      <c r="Q56">
        <v>104</v>
      </c>
      <c r="R56">
        <v>2</v>
      </c>
      <c r="S56">
        <v>2</v>
      </c>
    </row>
    <row r="57" spans="1:19" s="19" customFormat="1" x14ac:dyDescent="0.3">
      <c r="A57" s="19">
        <v>56</v>
      </c>
      <c r="B57" s="19" t="s">
        <v>665</v>
      </c>
      <c r="C57" s="19" t="s">
        <v>367</v>
      </c>
      <c r="D57" s="23" t="s">
        <v>302</v>
      </c>
      <c r="E57" s="23" t="s">
        <v>302</v>
      </c>
      <c r="F57" s="23" t="s">
        <v>302</v>
      </c>
      <c r="G57" s="23" t="s">
        <v>302</v>
      </c>
      <c r="H57" s="23" t="s">
        <v>302</v>
      </c>
      <c r="I57" s="23" t="s">
        <v>302</v>
      </c>
      <c r="J57" s="23" t="s">
        <v>302</v>
      </c>
      <c r="K57" s="23" t="s">
        <v>302</v>
      </c>
      <c r="L57" s="23" t="s">
        <v>302</v>
      </c>
      <c r="M57" s="23">
        <v>9.2402409070062212</v>
      </c>
      <c r="N57" s="26">
        <v>4.1659080357437936</v>
      </c>
      <c r="O57" s="23">
        <v>-0.90842483551864772</v>
      </c>
      <c r="P57" s="23">
        <v>-5.98275770678109</v>
      </c>
      <c r="Q57" s="19">
        <v>104</v>
      </c>
      <c r="R57" s="19">
        <v>2</v>
      </c>
      <c r="S57" s="19">
        <v>2</v>
      </c>
    </row>
    <row r="58" spans="1:19" s="19" customFormat="1" x14ac:dyDescent="0.3">
      <c r="A58" s="19">
        <v>57</v>
      </c>
      <c r="B58" s="19" t="s">
        <v>666</v>
      </c>
      <c r="C58" s="19" t="s">
        <v>368</v>
      </c>
      <c r="D58" s="23" t="s">
        <v>302</v>
      </c>
      <c r="E58" s="23" t="s">
        <v>302</v>
      </c>
      <c r="F58" s="23" t="s">
        <v>302</v>
      </c>
      <c r="G58" s="23" t="s">
        <v>302</v>
      </c>
      <c r="H58" s="23" t="s">
        <v>302</v>
      </c>
      <c r="I58" s="23" t="s">
        <v>302</v>
      </c>
      <c r="J58" s="23" t="s">
        <v>302</v>
      </c>
      <c r="K58" s="23" t="s">
        <v>302</v>
      </c>
      <c r="L58" s="23" t="s">
        <v>302</v>
      </c>
      <c r="M58" s="23">
        <v>7.2130428369850286</v>
      </c>
      <c r="N58" s="26">
        <v>2.1387099657226005</v>
      </c>
      <c r="O58" s="23">
        <v>-2.9356229055398413</v>
      </c>
      <c r="P58" s="23">
        <v>-8.0099557768022827</v>
      </c>
      <c r="Q58" s="19">
        <v>104</v>
      </c>
      <c r="R58" s="19">
        <v>2</v>
      </c>
      <c r="S58" s="19">
        <v>2</v>
      </c>
    </row>
    <row r="59" spans="1:19" s="19" customFormat="1" x14ac:dyDescent="0.3">
      <c r="A59" s="19">
        <v>58</v>
      </c>
      <c r="B59" t="s">
        <v>35</v>
      </c>
      <c r="C59" t="s">
        <v>36</v>
      </c>
      <c r="D59" s="22">
        <v>23.2</v>
      </c>
      <c r="E59" s="22">
        <v>21.6</v>
      </c>
      <c r="F59" s="22">
        <v>21.1</v>
      </c>
      <c r="G59" s="22">
        <v>19.899999999999999</v>
      </c>
      <c r="H59" s="22">
        <v>18.7</v>
      </c>
      <c r="I59" s="22">
        <v>18.7</v>
      </c>
      <c r="J59" s="22">
        <v>17.100000000000001</v>
      </c>
      <c r="K59" s="22">
        <v>15.5</v>
      </c>
      <c r="L59" s="22">
        <v>16.100000000000001</v>
      </c>
      <c r="M59" s="22">
        <v>9.7826333943789479</v>
      </c>
      <c r="N59" s="25">
        <v>5.1250837290675975</v>
      </c>
      <c r="O59" s="22">
        <v>0.46753406375623285</v>
      </c>
      <c r="P59" s="22">
        <v>-4.1900156015551318</v>
      </c>
      <c r="Q59">
        <v>72</v>
      </c>
      <c r="R59">
        <v>2</v>
      </c>
      <c r="S59">
        <v>2</v>
      </c>
    </row>
    <row r="60" spans="1:19" s="19" customFormat="1" x14ac:dyDescent="0.3">
      <c r="A60" s="19">
        <v>59</v>
      </c>
      <c r="B60" s="19" t="s">
        <v>667</v>
      </c>
      <c r="C60" s="19" t="s">
        <v>369</v>
      </c>
      <c r="D60" s="23" t="s">
        <v>302</v>
      </c>
      <c r="E60" s="23" t="s">
        <v>302</v>
      </c>
      <c r="F60" s="23" t="s">
        <v>302</v>
      </c>
      <c r="G60" s="23" t="s">
        <v>302</v>
      </c>
      <c r="H60" s="23" t="s">
        <v>302</v>
      </c>
      <c r="I60" s="23" t="s">
        <v>302</v>
      </c>
      <c r="J60" s="23" t="s">
        <v>302</v>
      </c>
      <c r="K60" s="23" t="s">
        <v>302</v>
      </c>
      <c r="L60" s="23" t="s">
        <v>302</v>
      </c>
      <c r="M60" s="23">
        <v>10.19310108452116</v>
      </c>
      <c r="N60" s="26">
        <v>5.5355514192098099</v>
      </c>
      <c r="O60" s="23">
        <v>0.8780017538984457</v>
      </c>
      <c r="P60" s="23">
        <v>-3.7795479114129189</v>
      </c>
      <c r="Q60" s="19">
        <v>72</v>
      </c>
      <c r="R60" s="19">
        <v>2</v>
      </c>
      <c r="S60" s="19">
        <v>2</v>
      </c>
    </row>
    <row r="61" spans="1:19" s="19" customFormat="1" x14ac:dyDescent="0.3">
      <c r="A61" s="19">
        <v>60</v>
      </c>
      <c r="B61" s="19" t="s">
        <v>668</v>
      </c>
      <c r="C61" s="19" t="s">
        <v>370</v>
      </c>
      <c r="D61" s="23" t="s">
        <v>302</v>
      </c>
      <c r="E61" s="23" t="s">
        <v>302</v>
      </c>
      <c r="F61" s="23" t="s">
        <v>302</v>
      </c>
      <c r="G61" s="23" t="s">
        <v>302</v>
      </c>
      <c r="H61" s="23" t="s">
        <v>302</v>
      </c>
      <c r="I61" s="23" t="s">
        <v>302</v>
      </c>
      <c r="J61" s="23" t="s">
        <v>302</v>
      </c>
      <c r="K61" s="23" t="s">
        <v>302</v>
      </c>
      <c r="L61" s="23" t="s">
        <v>302</v>
      </c>
      <c r="M61" s="23">
        <v>9.3721657042367355</v>
      </c>
      <c r="N61" s="26">
        <v>4.7146160389253851</v>
      </c>
      <c r="O61" s="23">
        <v>5.7066373614020061E-2</v>
      </c>
      <c r="P61" s="23">
        <v>-4.6004832916973442</v>
      </c>
      <c r="Q61" s="19">
        <v>72</v>
      </c>
      <c r="R61" s="19">
        <v>2</v>
      </c>
      <c r="S61" s="19">
        <v>2</v>
      </c>
    </row>
    <row r="62" spans="1:19" s="19" customFormat="1" x14ac:dyDescent="0.3">
      <c r="A62" s="19">
        <v>61</v>
      </c>
      <c r="B62" t="s">
        <v>37</v>
      </c>
      <c r="C62" t="s">
        <v>38</v>
      </c>
      <c r="D62" s="22">
        <v>19.100000000000001</v>
      </c>
      <c r="E62" s="22">
        <v>18.899999999999999</v>
      </c>
      <c r="F62" s="22">
        <v>14.4</v>
      </c>
      <c r="G62" s="22">
        <v>15.7</v>
      </c>
      <c r="H62" s="22">
        <v>16.399999999999999</v>
      </c>
      <c r="I62" s="22">
        <v>15.3</v>
      </c>
      <c r="J62" s="22">
        <v>14.5</v>
      </c>
      <c r="K62" s="22">
        <v>13.7</v>
      </c>
      <c r="L62" s="22">
        <v>13.2</v>
      </c>
      <c r="M62" s="22">
        <v>9.1210099720925228</v>
      </c>
      <c r="N62" s="25">
        <v>5.837869622943245</v>
      </c>
      <c r="O62" s="22">
        <v>2.5547292737939813</v>
      </c>
      <c r="P62" s="22">
        <v>-0.72841107535528238</v>
      </c>
      <c r="Q62">
        <v>53</v>
      </c>
      <c r="R62">
        <v>4</v>
      </c>
      <c r="S62">
        <v>4</v>
      </c>
    </row>
    <row r="63" spans="1:19" s="19" customFormat="1" x14ac:dyDescent="0.3">
      <c r="A63" s="19">
        <v>62</v>
      </c>
      <c r="B63" s="19" t="s">
        <v>669</v>
      </c>
      <c r="C63" s="19" t="s">
        <v>371</v>
      </c>
      <c r="D63" s="23" t="s">
        <v>302</v>
      </c>
      <c r="E63" s="23" t="s">
        <v>302</v>
      </c>
      <c r="F63" s="23" t="s">
        <v>302</v>
      </c>
      <c r="G63" s="23" t="s">
        <v>302</v>
      </c>
      <c r="H63" s="23" t="s">
        <v>302</v>
      </c>
      <c r="I63" s="23" t="s">
        <v>302</v>
      </c>
      <c r="J63" s="23" t="s">
        <v>302</v>
      </c>
      <c r="K63" s="23" t="s">
        <v>302</v>
      </c>
      <c r="L63" s="23" t="s">
        <v>302</v>
      </c>
      <c r="M63" s="23">
        <v>10.060731950808004</v>
      </c>
      <c r="N63" s="26">
        <v>6.7775916016587265</v>
      </c>
      <c r="O63" s="23">
        <v>3.4944512525094624</v>
      </c>
      <c r="P63" s="23">
        <v>0.21131090336019887</v>
      </c>
      <c r="Q63" s="19">
        <v>53</v>
      </c>
      <c r="R63" s="19">
        <v>4</v>
      </c>
      <c r="S63" s="19">
        <v>4</v>
      </c>
    </row>
    <row r="64" spans="1:19" s="19" customFormat="1" x14ac:dyDescent="0.3">
      <c r="A64" s="19">
        <v>63</v>
      </c>
      <c r="B64" s="19" t="s">
        <v>670</v>
      </c>
      <c r="C64" s="19" t="s">
        <v>372</v>
      </c>
      <c r="D64" s="23" t="s">
        <v>302</v>
      </c>
      <c r="E64" s="23" t="s">
        <v>302</v>
      </c>
      <c r="F64" s="23" t="s">
        <v>302</v>
      </c>
      <c r="G64" s="23" t="s">
        <v>302</v>
      </c>
      <c r="H64" s="23" t="s">
        <v>302</v>
      </c>
      <c r="I64" s="23" t="s">
        <v>302</v>
      </c>
      <c r="J64" s="23" t="s">
        <v>302</v>
      </c>
      <c r="K64" s="23" t="s">
        <v>302</v>
      </c>
      <c r="L64" s="23" t="s">
        <v>302</v>
      </c>
      <c r="M64" s="23">
        <v>8.1812879933770422</v>
      </c>
      <c r="N64" s="26">
        <v>4.8981476442277634</v>
      </c>
      <c r="O64" s="23">
        <v>1.6150072950785002</v>
      </c>
      <c r="P64" s="23">
        <v>-1.6681330540707635</v>
      </c>
      <c r="Q64" s="19">
        <v>53</v>
      </c>
      <c r="R64" s="19">
        <v>4</v>
      </c>
      <c r="S64" s="19">
        <v>4</v>
      </c>
    </row>
    <row r="65" spans="1:19" s="19" customFormat="1" x14ac:dyDescent="0.3">
      <c r="A65" s="19">
        <v>64</v>
      </c>
      <c r="B65" t="s">
        <v>39</v>
      </c>
      <c r="C65" t="s">
        <v>40</v>
      </c>
      <c r="D65" s="22">
        <v>18.2</v>
      </c>
      <c r="E65" s="22">
        <v>17.5</v>
      </c>
      <c r="F65" s="22">
        <v>17.3</v>
      </c>
      <c r="G65" s="22">
        <v>15.9</v>
      </c>
      <c r="H65" s="22">
        <v>15.9</v>
      </c>
      <c r="I65" s="22">
        <v>11.4</v>
      </c>
      <c r="J65" s="22">
        <v>16.399999999999999</v>
      </c>
      <c r="K65" s="22">
        <v>10.9</v>
      </c>
      <c r="L65" s="22">
        <v>12</v>
      </c>
      <c r="M65" s="22">
        <v>6.5726731441722279</v>
      </c>
      <c r="N65" s="25">
        <v>2.3322640448695893</v>
      </c>
      <c r="O65" s="22">
        <v>-1.9081450544330494</v>
      </c>
      <c r="P65" s="22">
        <v>-6.1485541537357022</v>
      </c>
      <c r="Q65">
        <v>117</v>
      </c>
      <c r="R65">
        <v>3</v>
      </c>
      <c r="S65">
        <v>4</v>
      </c>
    </row>
    <row r="66" spans="1:19" s="19" customFormat="1" x14ac:dyDescent="0.3">
      <c r="A66" s="19">
        <v>65</v>
      </c>
      <c r="B66" s="19" t="s">
        <v>671</v>
      </c>
      <c r="C66" s="19" t="s">
        <v>373</v>
      </c>
      <c r="D66" s="23" t="s">
        <v>302</v>
      </c>
      <c r="E66" s="23" t="s">
        <v>302</v>
      </c>
      <c r="F66" s="23" t="s">
        <v>302</v>
      </c>
      <c r="G66" s="23" t="s">
        <v>302</v>
      </c>
      <c r="H66" s="23" t="s">
        <v>302</v>
      </c>
      <c r="I66" s="23" t="s">
        <v>302</v>
      </c>
      <c r="J66" s="23" t="s">
        <v>302</v>
      </c>
      <c r="K66" s="23" t="s">
        <v>302</v>
      </c>
      <c r="L66" s="23" t="s">
        <v>302</v>
      </c>
      <c r="M66" s="23">
        <v>7.9356740456231467</v>
      </c>
      <c r="N66" s="26">
        <v>3.6952649463205081</v>
      </c>
      <c r="O66" s="23">
        <v>-0.54514415298213081</v>
      </c>
      <c r="P66" s="23">
        <v>-4.7855532522847835</v>
      </c>
      <c r="Q66" s="19">
        <v>117</v>
      </c>
      <c r="R66" s="19">
        <v>3</v>
      </c>
      <c r="S66" s="19">
        <v>4</v>
      </c>
    </row>
    <row r="67" spans="1:19" s="19" customFormat="1" x14ac:dyDescent="0.3">
      <c r="A67" s="19">
        <v>66</v>
      </c>
      <c r="B67" s="19" t="s">
        <v>672</v>
      </c>
      <c r="C67" s="19" t="s">
        <v>374</v>
      </c>
      <c r="D67" s="23" t="s">
        <v>302</v>
      </c>
      <c r="E67" s="23" t="s">
        <v>302</v>
      </c>
      <c r="F67" s="23" t="s">
        <v>302</v>
      </c>
      <c r="G67" s="23" t="s">
        <v>302</v>
      </c>
      <c r="H67" s="23" t="s">
        <v>302</v>
      </c>
      <c r="I67" s="23" t="s">
        <v>302</v>
      </c>
      <c r="J67" s="23" t="s">
        <v>302</v>
      </c>
      <c r="K67" s="23" t="s">
        <v>302</v>
      </c>
      <c r="L67" s="23" t="s">
        <v>302</v>
      </c>
      <c r="M67" s="23">
        <v>5.2096722427213091</v>
      </c>
      <c r="N67" s="26">
        <v>0.9692631434186707</v>
      </c>
      <c r="O67" s="23">
        <v>-3.2711459558839682</v>
      </c>
      <c r="P67" s="23">
        <v>-7.511555055186621</v>
      </c>
      <c r="Q67" s="19">
        <v>117</v>
      </c>
      <c r="R67" s="19">
        <v>3</v>
      </c>
      <c r="S67" s="19">
        <v>4</v>
      </c>
    </row>
    <row r="68" spans="1:19" s="19" customFormat="1" x14ac:dyDescent="0.3">
      <c r="A68" s="19">
        <v>67</v>
      </c>
      <c r="B68" t="s">
        <v>41</v>
      </c>
      <c r="C68" t="s">
        <v>42</v>
      </c>
      <c r="D68" s="22">
        <v>17.100000000000001</v>
      </c>
      <c r="E68" s="22">
        <v>18.2</v>
      </c>
      <c r="F68" s="22">
        <v>18.7</v>
      </c>
      <c r="G68" s="22">
        <v>18.5</v>
      </c>
      <c r="H68" s="22">
        <v>16.7</v>
      </c>
      <c r="I68" s="22">
        <v>10.3</v>
      </c>
      <c r="J68" s="22">
        <v>15.8</v>
      </c>
      <c r="K68" s="22">
        <v>13.8</v>
      </c>
      <c r="L68" s="22">
        <v>13.7</v>
      </c>
      <c r="M68" s="22">
        <v>9.0676285247572253</v>
      </c>
      <c r="N68" s="25">
        <v>5.6689366880331704</v>
      </c>
      <c r="O68" s="22">
        <v>2.2702448513091298</v>
      </c>
      <c r="P68" s="22">
        <v>-1.1284469854149108</v>
      </c>
      <c r="Q68">
        <v>59</v>
      </c>
      <c r="R68">
        <v>4</v>
      </c>
      <c r="S68">
        <v>4</v>
      </c>
    </row>
    <row r="69" spans="1:19" s="19" customFormat="1" x14ac:dyDescent="0.3">
      <c r="A69" s="19">
        <v>68</v>
      </c>
      <c r="B69" s="19" t="s">
        <v>673</v>
      </c>
      <c r="C69" s="19" t="s">
        <v>375</v>
      </c>
      <c r="D69" s="23" t="s">
        <v>302</v>
      </c>
      <c r="E69" s="23" t="s">
        <v>302</v>
      </c>
      <c r="F69" s="23" t="s">
        <v>302</v>
      </c>
      <c r="G69" s="23" t="s">
        <v>302</v>
      </c>
      <c r="H69" s="23" t="s">
        <v>302</v>
      </c>
      <c r="I69" s="23" t="s">
        <v>302</v>
      </c>
      <c r="J69" s="23" t="s">
        <v>302</v>
      </c>
      <c r="K69" s="23" t="s">
        <v>302</v>
      </c>
      <c r="L69" s="23" t="s">
        <v>302</v>
      </c>
      <c r="M69" s="23">
        <v>10.826264434953334</v>
      </c>
      <c r="N69" s="26">
        <v>7.4275725982292782</v>
      </c>
      <c r="O69" s="23">
        <v>4.0288807615052376</v>
      </c>
      <c r="P69" s="23">
        <v>0.63018892478119715</v>
      </c>
      <c r="Q69" s="19">
        <v>59</v>
      </c>
      <c r="R69" s="19">
        <v>4</v>
      </c>
      <c r="S69" s="19">
        <v>4</v>
      </c>
    </row>
    <row r="70" spans="1:19" s="19" customFormat="1" x14ac:dyDescent="0.3">
      <c r="A70" s="19">
        <v>69</v>
      </c>
      <c r="B70" s="19" t="s">
        <v>674</v>
      </c>
      <c r="C70" s="19" t="s">
        <v>376</v>
      </c>
      <c r="D70" s="23" t="s">
        <v>302</v>
      </c>
      <c r="E70" s="23" t="s">
        <v>302</v>
      </c>
      <c r="F70" s="23" t="s">
        <v>302</v>
      </c>
      <c r="G70" s="23" t="s">
        <v>302</v>
      </c>
      <c r="H70" s="23" t="s">
        <v>302</v>
      </c>
      <c r="I70" s="23" t="s">
        <v>302</v>
      </c>
      <c r="J70" s="23" t="s">
        <v>302</v>
      </c>
      <c r="K70" s="23" t="s">
        <v>302</v>
      </c>
      <c r="L70" s="23" t="s">
        <v>302</v>
      </c>
      <c r="M70" s="23">
        <v>7.3089926145611175</v>
      </c>
      <c r="N70" s="26">
        <v>3.9103007778370626</v>
      </c>
      <c r="O70" s="23">
        <v>0.5116089411130218</v>
      </c>
      <c r="P70" s="23">
        <v>-2.8870828956110186</v>
      </c>
      <c r="Q70" s="19">
        <v>59</v>
      </c>
      <c r="R70" s="19">
        <v>4</v>
      </c>
      <c r="S70" s="19">
        <v>4</v>
      </c>
    </row>
    <row r="71" spans="1:19" s="19" customFormat="1" x14ac:dyDescent="0.3">
      <c r="A71" s="19">
        <v>70</v>
      </c>
      <c r="B71" t="s">
        <v>43</v>
      </c>
      <c r="C71" t="s">
        <v>44</v>
      </c>
      <c r="D71" s="22">
        <v>13.7</v>
      </c>
      <c r="E71" s="22">
        <v>15.9</v>
      </c>
      <c r="F71" s="22">
        <v>16.100000000000001</v>
      </c>
      <c r="G71" s="22">
        <v>11.5</v>
      </c>
      <c r="H71" s="22">
        <v>12.5</v>
      </c>
      <c r="I71" s="22">
        <v>13.3</v>
      </c>
      <c r="J71" s="22">
        <v>16.399999999999999</v>
      </c>
      <c r="K71" s="22">
        <v>8.6999999999999993</v>
      </c>
      <c r="L71" s="22">
        <v>13.8</v>
      </c>
      <c r="M71" s="22">
        <v>10.411271583650283</v>
      </c>
      <c r="N71" s="25">
        <v>8.8450663642108367</v>
      </c>
      <c r="O71" s="22">
        <v>7.2788611447713905</v>
      </c>
      <c r="P71" s="22">
        <v>5.7126559253319442</v>
      </c>
      <c r="Q71">
        <v>23</v>
      </c>
      <c r="R71">
        <v>4</v>
      </c>
      <c r="S71">
        <v>3</v>
      </c>
    </row>
    <row r="72" spans="1:19" s="19" customFormat="1" x14ac:dyDescent="0.3">
      <c r="A72" s="19">
        <v>71</v>
      </c>
      <c r="B72" s="19" t="s">
        <v>675</v>
      </c>
      <c r="C72" s="19" t="s">
        <v>377</v>
      </c>
      <c r="D72" s="23" t="s">
        <v>302</v>
      </c>
      <c r="E72" s="23" t="s">
        <v>302</v>
      </c>
      <c r="F72" s="23" t="s">
        <v>302</v>
      </c>
      <c r="G72" s="23" t="s">
        <v>302</v>
      </c>
      <c r="H72" s="23" t="s">
        <v>302</v>
      </c>
      <c r="I72" s="23" t="s">
        <v>302</v>
      </c>
      <c r="J72" s="23" t="s">
        <v>302</v>
      </c>
      <c r="K72" s="23" t="s">
        <v>302</v>
      </c>
      <c r="L72" s="23" t="s">
        <v>302</v>
      </c>
      <c r="M72" s="23">
        <v>12.370111402459571</v>
      </c>
      <c r="N72" s="26">
        <v>10.803906183020125</v>
      </c>
      <c r="O72" s="23">
        <v>9.2377009635806786</v>
      </c>
      <c r="P72" s="23">
        <v>7.6714957441412324</v>
      </c>
      <c r="Q72" s="19">
        <v>23</v>
      </c>
      <c r="R72" s="19">
        <v>4</v>
      </c>
      <c r="S72" s="19">
        <v>3</v>
      </c>
    </row>
    <row r="73" spans="1:19" s="19" customFormat="1" x14ac:dyDescent="0.3">
      <c r="A73" s="19">
        <v>72</v>
      </c>
      <c r="B73" s="19" t="s">
        <v>676</v>
      </c>
      <c r="C73" s="19" t="s">
        <v>378</v>
      </c>
      <c r="D73" s="23" t="s">
        <v>302</v>
      </c>
      <c r="E73" s="23" t="s">
        <v>302</v>
      </c>
      <c r="F73" s="23" t="s">
        <v>302</v>
      </c>
      <c r="G73" s="23" t="s">
        <v>302</v>
      </c>
      <c r="H73" s="23" t="s">
        <v>302</v>
      </c>
      <c r="I73" s="23" t="s">
        <v>302</v>
      </c>
      <c r="J73" s="23" t="s">
        <v>302</v>
      </c>
      <c r="K73" s="23" t="s">
        <v>302</v>
      </c>
      <c r="L73" s="23" t="s">
        <v>302</v>
      </c>
      <c r="M73" s="23">
        <v>8.4524317648409948</v>
      </c>
      <c r="N73" s="26">
        <v>6.8862265454015485</v>
      </c>
      <c r="O73" s="23">
        <v>5.3200213259621023</v>
      </c>
      <c r="P73" s="23">
        <v>3.7538161065226561</v>
      </c>
      <c r="Q73" s="19">
        <v>23</v>
      </c>
      <c r="R73" s="19">
        <v>4</v>
      </c>
      <c r="S73" s="19">
        <v>3</v>
      </c>
    </row>
    <row r="74" spans="1:19" s="19" customFormat="1" x14ac:dyDescent="0.3">
      <c r="A74" s="19">
        <v>73</v>
      </c>
      <c r="B74" t="s">
        <v>45</v>
      </c>
      <c r="C74" t="s">
        <v>46</v>
      </c>
      <c r="D74" s="22">
        <v>19.2</v>
      </c>
      <c r="E74" s="22">
        <v>14.7</v>
      </c>
      <c r="F74" s="22">
        <v>17.399999999999999</v>
      </c>
      <c r="G74" s="22">
        <v>19.399999999999999</v>
      </c>
      <c r="H74" s="22">
        <v>13.1</v>
      </c>
      <c r="I74" s="22">
        <v>11.7</v>
      </c>
      <c r="J74" s="22">
        <v>12.7</v>
      </c>
      <c r="K74" s="22">
        <v>13.8</v>
      </c>
      <c r="L74" s="22">
        <v>11.3</v>
      </c>
      <c r="M74" s="22">
        <v>6.2451995834255456</v>
      </c>
      <c r="N74" s="25">
        <v>1.9632860280664914</v>
      </c>
      <c r="O74" s="22">
        <v>-2.3186275272925769</v>
      </c>
      <c r="P74" s="22">
        <v>-6.6005410826516311</v>
      </c>
      <c r="Q74">
        <v>120</v>
      </c>
      <c r="R74">
        <v>3</v>
      </c>
      <c r="S74">
        <v>2</v>
      </c>
    </row>
    <row r="75" spans="1:19" s="19" customFormat="1" x14ac:dyDescent="0.3">
      <c r="A75" s="19">
        <v>74</v>
      </c>
      <c r="B75" s="19" t="s">
        <v>677</v>
      </c>
      <c r="C75" s="19" t="s">
        <v>379</v>
      </c>
      <c r="D75" s="23" t="s">
        <v>302</v>
      </c>
      <c r="E75" s="23" t="s">
        <v>302</v>
      </c>
      <c r="F75" s="23" t="s">
        <v>302</v>
      </c>
      <c r="G75" s="23" t="s">
        <v>302</v>
      </c>
      <c r="H75" s="23" t="s">
        <v>302</v>
      </c>
      <c r="I75" s="23" t="s">
        <v>302</v>
      </c>
      <c r="J75" s="23" t="s">
        <v>302</v>
      </c>
      <c r="K75" s="23" t="s">
        <v>302</v>
      </c>
      <c r="L75" s="23" t="s">
        <v>302</v>
      </c>
      <c r="M75" s="23">
        <v>7.9676857798925731</v>
      </c>
      <c r="N75" s="26">
        <v>3.6857722245335189</v>
      </c>
      <c r="O75" s="23">
        <v>-0.59614133082554965</v>
      </c>
      <c r="P75" s="23">
        <v>-4.8780548861846036</v>
      </c>
      <c r="Q75" s="19">
        <v>120</v>
      </c>
      <c r="R75" s="19">
        <v>3</v>
      </c>
      <c r="S75" s="19">
        <v>2</v>
      </c>
    </row>
    <row r="76" spans="1:19" s="19" customFormat="1" x14ac:dyDescent="0.3">
      <c r="A76" s="19">
        <v>75</v>
      </c>
      <c r="B76" s="19" t="s">
        <v>678</v>
      </c>
      <c r="C76" s="19" t="s">
        <v>380</v>
      </c>
      <c r="D76" s="23" t="s">
        <v>302</v>
      </c>
      <c r="E76" s="23" t="s">
        <v>302</v>
      </c>
      <c r="F76" s="23" t="s">
        <v>302</v>
      </c>
      <c r="G76" s="23" t="s">
        <v>302</v>
      </c>
      <c r="H76" s="23" t="s">
        <v>302</v>
      </c>
      <c r="I76" s="23" t="s">
        <v>302</v>
      </c>
      <c r="J76" s="23" t="s">
        <v>302</v>
      </c>
      <c r="K76" s="23" t="s">
        <v>302</v>
      </c>
      <c r="L76" s="23" t="s">
        <v>302</v>
      </c>
      <c r="M76" s="23">
        <v>4.5227133869585181</v>
      </c>
      <c r="N76" s="26">
        <v>0.24079983159946416</v>
      </c>
      <c r="O76" s="23">
        <v>-4.0411137237596044</v>
      </c>
      <c r="P76" s="23">
        <v>-8.3230272791186586</v>
      </c>
      <c r="Q76" s="19">
        <v>120</v>
      </c>
      <c r="R76" s="19">
        <v>3</v>
      </c>
      <c r="S76" s="19">
        <v>2</v>
      </c>
    </row>
    <row r="77" spans="1:19" s="19" customFormat="1" x14ac:dyDescent="0.3">
      <c r="A77" s="19">
        <v>76</v>
      </c>
      <c r="B77" t="s">
        <v>47</v>
      </c>
      <c r="C77" t="s">
        <v>48</v>
      </c>
      <c r="D77" s="22">
        <v>20.9</v>
      </c>
      <c r="E77" s="22">
        <v>20.5</v>
      </c>
      <c r="F77" s="22">
        <v>18.100000000000001</v>
      </c>
      <c r="G77" s="22">
        <v>18.399999999999999</v>
      </c>
      <c r="H77" s="22">
        <v>18.100000000000001</v>
      </c>
      <c r="I77" s="22">
        <v>15.7</v>
      </c>
      <c r="J77" s="22">
        <v>14.8</v>
      </c>
      <c r="K77" s="22">
        <v>13.8</v>
      </c>
      <c r="L77" s="22">
        <v>15.2</v>
      </c>
      <c r="M77" s="22">
        <v>8.5768121116614111</v>
      </c>
      <c r="N77" s="25">
        <v>4.2273879190298231</v>
      </c>
      <c r="O77" s="22">
        <v>-0.12203627360177904</v>
      </c>
      <c r="P77" s="22">
        <v>-4.4714604662333812</v>
      </c>
      <c r="Q77">
        <v>85</v>
      </c>
      <c r="R77">
        <v>2</v>
      </c>
      <c r="S77">
        <v>3</v>
      </c>
    </row>
    <row r="78" spans="1:19" s="19" customFormat="1" x14ac:dyDescent="0.3">
      <c r="A78" s="19">
        <v>77</v>
      </c>
      <c r="B78" s="19" t="s">
        <v>679</v>
      </c>
      <c r="C78" s="19" t="s">
        <v>381</v>
      </c>
      <c r="D78" s="23" t="s">
        <v>302</v>
      </c>
      <c r="E78" s="23" t="s">
        <v>302</v>
      </c>
      <c r="F78" s="23" t="s">
        <v>302</v>
      </c>
      <c r="G78" s="23" t="s">
        <v>302</v>
      </c>
      <c r="H78" s="23" t="s">
        <v>302</v>
      </c>
      <c r="I78" s="23" t="s">
        <v>302</v>
      </c>
      <c r="J78" s="23" t="s">
        <v>302</v>
      </c>
      <c r="K78" s="23" t="s">
        <v>302</v>
      </c>
      <c r="L78" s="23" t="s">
        <v>302</v>
      </c>
      <c r="M78" s="23">
        <v>9.2903781231986571</v>
      </c>
      <c r="N78" s="26">
        <v>4.9409539305670682</v>
      </c>
      <c r="O78" s="23">
        <v>0.59152973793546604</v>
      </c>
      <c r="P78" s="23">
        <v>-3.7578944546961361</v>
      </c>
      <c r="Q78" s="19">
        <v>85</v>
      </c>
      <c r="R78" s="19">
        <v>2</v>
      </c>
      <c r="S78" s="19">
        <v>3</v>
      </c>
    </row>
    <row r="79" spans="1:19" s="19" customFormat="1" x14ac:dyDescent="0.3">
      <c r="A79" s="19">
        <v>78</v>
      </c>
      <c r="B79" s="19" t="s">
        <v>680</v>
      </c>
      <c r="C79" s="19" t="s">
        <v>382</v>
      </c>
      <c r="D79" s="23" t="s">
        <v>302</v>
      </c>
      <c r="E79" s="23" t="s">
        <v>302</v>
      </c>
      <c r="F79" s="23" t="s">
        <v>302</v>
      </c>
      <c r="G79" s="23" t="s">
        <v>302</v>
      </c>
      <c r="H79" s="23" t="s">
        <v>302</v>
      </c>
      <c r="I79" s="23" t="s">
        <v>302</v>
      </c>
      <c r="J79" s="23" t="s">
        <v>302</v>
      </c>
      <c r="K79" s="23" t="s">
        <v>302</v>
      </c>
      <c r="L79" s="23" t="s">
        <v>302</v>
      </c>
      <c r="M79" s="23">
        <v>7.863246100124166</v>
      </c>
      <c r="N79" s="26">
        <v>3.5138219074925781</v>
      </c>
      <c r="O79" s="23">
        <v>-0.83560228513902413</v>
      </c>
      <c r="P79" s="23">
        <v>-5.1850264777706263</v>
      </c>
      <c r="Q79" s="19">
        <v>85</v>
      </c>
      <c r="R79" s="19">
        <v>2</v>
      </c>
      <c r="S79" s="19">
        <v>3</v>
      </c>
    </row>
    <row r="80" spans="1:19" s="19" customFormat="1" x14ac:dyDescent="0.3">
      <c r="A80" s="19">
        <v>79</v>
      </c>
      <c r="B80" t="s">
        <v>49</v>
      </c>
      <c r="C80" t="s">
        <v>50</v>
      </c>
      <c r="D80" s="22">
        <v>17.3</v>
      </c>
      <c r="E80" s="22">
        <v>17.100000000000001</v>
      </c>
      <c r="F80" s="22">
        <v>18.8</v>
      </c>
      <c r="G80" s="22">
        <v>15.8</v>
      </c>
      <c r="H80" s="22">
        <v>16.7</v>
      </c>
      <c r="I80" s="22">
        <v>16.3</v>
      </c>
      <c r="J80" s="22">
        <v>15.9</v>
      </c>
      <c r="K80" s="22">
        <v>15.9</v>
      </c>
      <c r="L80" s="22">
        <v>15.1</v>
      </c>
      <c r="M80" s="22">
        <v>13.59457346699633</v>
      </c>
      <c r="N80" s="25">
        <v>12.119996887017557</v>
      </c>
      <c r="O80" s="22">
        <v>10.645420307038783</v>
      </c>
      <c r="P80" s="22">
        <v>9.1708437270600029</v>
      </c>
      <c r="Q80">
        <v>8</v>
      </c>
      <c r="R80">
        <v>2</v>
      </c>
      <c r="S80">
        <v>2</v>
      </c>
    </row>
    <row r="81" spans="1:19" s="19" customFormat="1" x14ac:dyDescent="0.3">
      <c r="A81" s="19">
        <v>80</v>
      </c>
      <c r="B81" s="19" t="s">
        <v>681</v>
      </c>
      <c r="C81" s="19" t="s">
        <v>383</v>
      </c>
      <c r="D81" s="23" t="s">
        <v>302</v>
      </c>
      <c r="E81" s="23" t="s">
        <v>302</v>
      </c>
      <c r="F81" s="23" t="s">
        <v>302</v>
      </c>
      <c r="G81" s="23" t="s">
        <v>302</v>
      </c>
      <c r="H81" s="23" t="s">
        <v>302</v>
      </c>
      <c r="I81" s="23" t="s">
        <v>302</v>
      </c>
      <c r="J81" s="23" t="s">
        <v>302</v>
      </c>
      <c r="K81" s="23" t="s">
        <v>302</v>
      </c>
      <c r="L81" s="23" t="s">
        <v>302</v>
      </c>
      <c r="M81" s="23">
        <v>14.212472715828946</v>
      </c>
      <c r="N81" s="26">
        <v>12.737896135850173</v>
      </c>
      <c r="O81" s="23">
        <v>11.2633195558714</v>
      </c>
      <c r="P81" s="23">
        <v>9.7887429758926192</v>
      </c>
      <c r="Q81" s="19">
        <v>8</v>
      </c>
      <c r="R81" s="19">
        <v>2</v>
      </c>
      <c r="S81" s="19">
        <v>2</v>
      </c>
    </row>
    <row r="82" spans="1:19" s="19" customFormat="1" x14ac:dyDescent="0.3">
      <c r="A82" s="19">
        <v>81</v>
      </c>
      <c r="B82" s="19" t="s">
        <v>682</v>
      </c>
      <c r="C82" s="19" t="s">
        <v>384</v>
      </c>
      <c r="D82" s="23" t="s">
        <v>302</v>
      </c>
      <c r="E82" s="23" t="s">
        <v>302</v>
      </c>
      <c r="F82" s="23" t="s">
        <v>302</v>
      </c>
      <c r="G82" s="23" t="s">
        <v>302</v>
      </c>
      <c r="H82" s="23" t="s">
        <v>302</v>
      </c>
      <c r="I82" s="23" t="s">
        <v>302</v>
      </c>
      <c r="J82" s="23" t="s">
        <v>302</v>
      </c>
      <c r="K82" s="23" t="s">
        <v>302</v>
      </c>
      <c r="L82" s="23" t="s">
        <v>302</v>
      </c>
      <c r="M82" s="23">
        <v>12.976674218163714</v>
      </c>
      <c r="N82" s="26">
        <v>11.50209763818494</v>
      </c>
      <c r="O82" s="23">
        <v>10.027521058206167</v>
      </c>
      <c r="P82" s="23">
        <v>8.5529444782273867</v>
      </c>
      <c r="Q82" s="19">
        <v>8</v>
      </c>
      <c r="R82" s="19">
        <v>2</v>
      </c>
      <c r="S82" s="19">
        <v>2</v>
      </c>
    </row>
    <row r="83" spans="1:19" s="19" customFormat="1" x14ac:dyDescent="0.3">
      <c r="A83" s="19">
        <v>82</v>
      </c>
      <c r="B83" t="s">
        <v>51</v>
      </c>
      <c r="C83" t="s">
        <v>52</v>
      </c>
      <c r="D83" s="22">
        <v>19.600000000000001</v>
      </c>
      <c r="E83" s="22">
        <v>18.600000000000001</v>
      </c>
      <c r="F83" s="22">
        <v>18.100000000000001</v>
      </c>
      <c r="G83" s="22">
        <v>17.7</v>
      </c>
      <c r="H83" s="22">
        <v>18</v>
      </c>
      <c r="I83" s="22">
        <v>13.2</v>
      </c>
      <c r="J83" s="22">
        <v>12</v>
      </c>
      <c r="K83" s="22">
        <v>11.4</v>
      </c>
      <c r="L83" s="22">
        <v>12.4</v>
      </c>
      <c r="M83" s="22">
        <v>4.4825747323984046</v>
      </c>
      <c r="N83" s="25">
        <v>-1.1081104740672174</v>
      </c>
      <c r="O83" s="22">
        <v>-6.6987956805328395</v>
      </c>
      <c r="P83" s="22">
        <v>-12.28948088699849</v>
      </c>
      <c r="Q83">
        <v>139</v>
      </c>
      <c r="R83">
        <v>2</v>
      </c>
      <c r="S83">
        <v>3</v>
      </c>
    </row>
    <row r="84" spans="1:19" s="19" customFormat="1" x14ac:dyDescent="0.3">
      <c r="A84" s="19">
        <v>83</v>
      </c>
      <c r="B84" s="19" t="s">
        <v>683</v>
      </c>
      <c r="C84" s="19" t="s">
        <v>385</v>
      </c>
      <c r="D84" s="23" t="s">
        <v>302</v>
      </c>
      <c r="E84" s="23" t="s">
        <v>302</v>
      </c>
      <c r="F84" s="23" t="s">
        <v>302</v>
      </c>
      <c r="G84" s="23" t="s">
        <v>302</v>
      </c>
      <c r="H84" s="23" t="s">
        <v>302</v>
      </c>
      <c r="I84" s="23" t="s">
        <v>302</v>
      </c>
      <c r="J84" s="23" t="s">
        <v>302</v>
      </c>
      <c r="K84" s="23" t="s">
        <v>302</v>
      </c>
      <c r="L84" s="23" t="s">
        <v>302</v>
      </c>
      <c r="M84" s="23">
        <v>5.5541890108743406</v>
      </c>
      <c r="N84" s="26">
        <v>-3.6496195591281699E-2</v>
      </c>
      <c r="O84" s="23">
        <v>-5.6271814020569035</v>
      </c>
      <c r="P84" s="23">
        <v>-11.217866608522554</v>
      </c>
      <c r="Q84" s="19">
        <v>139</v>
      </c>
      <c r="R84" s="19">
        <v>2</v>
      </c>
      <c r="S84" s="19">
        <v>3</v>
      </c>
    </row>
    <row r="85" spans="1:19" s="19" customFormat="1" x14ac:dyDescent="0.3">
      <c r="A85" s="19">
        <v>84</v>
      </c>
      <c r="B85" s="19" t="s">
        <v>684</v>
      </c>
      <c r="C85" s="19" t="s">
        <v>386</v>
      </c>
      <c r="D85" s="23" t="s">
        <v>302</v>
      </c>
      <c r="E85" s="23" t="s">
        <v>302</v>
      </c>
      <c r="F85" s="23" t="s">
        <v>302</v>
      </c>
      <c r="G85" s="23" t="s">
        <v>302</v>
      </c>
      <c r="H85" s="23" t="s">
        <v>302</v>
      </c>
      <c r="I85" s="23" t="s">
        <v>302</v>
      </c>
      <c r="J85" s="23" t="s">
        <v>302</v>
      </c>
      <c r="K85" s="23" t="s">
        <v>302</v>
      </c>
      <c r="L85" s="23" t="s">
        <v>302</v>
      </c>
      <c r="M85" s="23">
        <v>3.4109604539224687</v>
      </c>
      <c r="N85" s="26">
        <v>-2.1797247525431533</v>
      </c>
      <c r="O85" s="23">
        <v>-7.7704099590087754</v>
      </c>
      <c r="P85" s="23">
        <v>-13.361095165474426</v>
      </c>
      <c r="Q85" s="19">
        <v>139</v>
      </c>
      <c r="R85" s="19">
        <v>2</v>
      </c>
      <c r="S85" s="19">
        <v>3</v>
      </c>
    </row>
    <row r="86" spans="1:19" s="19" customFormat="1" x14ac:dyDescent="0.3">
      <c r="A86" s="19">
        <v>85</v>
      </c>
      <c r="B86" t="s">
        <v>53</v>
      </c>
      <c r="C86" t="s">
        <v>54</v>
      </c>
      <c r="D86" s="22">
        <v>21.4</v>
      </c>
      <c r="E86" s="22">
        <v>20.100000000000001</v>
      </c>
      <c r="F86" s="22">
        <v>17.100000000000001</v>
      </c>
      <c r="G86" s="22">
        <v>18.399999999999999</v>
      </c>
      <c r="H86" s="22">
        <v>15.5</v>
      </c>
      <c r="I86" s="22">
        <v>15.5</v>
      </c>
      <c r="J86" s="22">
        <v>14.5</v>
      </c>
      <c r="K86" s="22">
        <v>13.6</v>
      </c>
      <c r="L86" s="22">
        <v>15.3</v>
      </c>
      <c r="M86" s="22">
        <v>8.1545472972905344</v>
      </c>
      <c r="N86" s="25">
        <v>3.8217644247900182</v>
      </c>
      <c r="O86" s="22">
        <v>-0.51101844771051219</v>
      </c>
      <c r="P86" s="22">
        <v>-4.8438013202110284</v>
      </c>
      <c r="Q86">
        <v>90</v>
      </c>
      <c r="R86">
        <v>3</v>
      </c>
      <c r="S86">
        <v>2</v>
      </c>
    </row>
    <row r="87" spans="1:19" s="19" customFormat="1" x14ac:dyDescent="0.3">
      <c r="A87" s="19">
        <v>86</v>
      </c>
      <c r="B87" s="19" t="s">
        <v>685</v>
      </c>
      <c r="C87" s="19" t="s">
        <v>387</v>
      </c>
      <c r="D87" s="23" t="s">
        <v>302</v>
      </c>
      <c r="E87" s="23" t="s">
        <v>302</v>
      </c>
      <c r="F87" s="23" t="s">
        <v>302</v>
      </c>
      <c r="G87" s="23" t="s">
        <v>302</v>
      </c>
      <c r="H87" s="23" t="s">
        <v>302</v>
      </c>
      <c r="I87" s="23" t="s">
        <v>302</v>
      </c>
      <c r="J87" s="23" t="s">
        <v>302</v>
      </c>
      <c r="K87" s="23" t="s">
        <v>302</v>
      </c>
      <c r="L87" s="23" t="s">
        <v>302</v>
      </c>
      <c r="M87" s="23">
        <v>9.1328639654918042</v>
      </c>
      <c r="N87" s="26">
        <v>4.800081092991288</v>
      </c>
      <c r="O87" s="23">
        <v>0.46729822049075764</v>
      </c>
      <c r="P87" s="23">
        <v>-3.8654846520097585</v>
      </c>
      <c r="Q87" s="19">
        <v>90</v>
      </c>
      <c r="R87" s="19">
        <v>3</v>
      </c>
      <c r="S87" s="19">
        <v>2</v>
      </c>
    </row>
    <row r="88" spans="1:19" s="19" customFormat="1" x14ac:dyDescent="0.3">
      <c r="A88" s="19">
        <v>87</v>
      </c>
      <c r="B88" s="19" t="s">
        <v>686</v>
      </c>
      <c r="C88" s="19" t="s">
        <v>388</v>
      </c>
      <c r="D88" s="23" t="s">
        <v>302</v>
      </c>
      <c r="E88" s="23" t="s">
        <v>302</v>
      </c>
      <c r="F88" s="23" t="s">
        <v>302</v>
      </c>
      <c r="G88" s="23" t="s">
        <v>302</v>
      </c>
      <c r="H88" s="23" t="s">
        <v>302</v>
      </c>
      <c r="I88" s="23" t="s">
        <v>302</v>
      </c>
      <c r="J88" s="23" t="s">
        <v>302</v>
      </c>
      <c r="K88" s="23" t="s">
        <v>302</v>
      </c>
      <c r="L88" s="23" t="s">
        <v>302</v>
      </c>
      <c r="M88" s="23">
        <v>7.1762306290892646</v>
      </c>
      <c r="N88" s="26">
        <v>2.8434477565887484</v>
      </c>
      <c r="O88" s="23">
        <v>-1.489335115911782</v>
      </c>
      <c r="P88" s="23">
        <v>-5.8221179884122982</v>
      </c>
      <c r="Q88" s="19">
        <v>90</v>
      </c>
      <c r="R88" s="19">
        <v>3</v>
      </c>
      <c r="S88" s="19">
        <v>2</v>
      </c>
    </row>
    <row r="89" spans="1:19" s="19" customFormat="1" x14ac:dyDescent="0.3">
      <c r="A89" s="19">
        <v>88</v>
      </c>
      <c r="B89" t="s">
        <v>55</v>
      </c>
      <c r="C89" t="s">
        <v>56</v>
      </c>
      <c r="D89" s="22">
        <v>20.7</v>
      </c>
      <c r="E89" s="22">
        <v>19.399999999999999</v>
      </c>
      <c r="F89" s="22">
        <v>19.2</v>
      </c>
      <c r="G89" s="22">
        <v>19.2</v>
      </c>
      <c r="H89" s="22">
        <v>17.899999999999999</v>
      </c>
      <c r="I89" s="22">
        <v>17.3</v>
      </c>
      <c r="J89" s="22">
        <v>14.4</v>
      </c>
      <c r="K89" s="22">
        <v>13.8</v>
      </c>
      <c r="L89" s="22">
        <v>13.7</v>
      </c>
      <c r="M89" s="22">
        <v>7.9047684150927608</v>
      </c>
      <c r="N89" s="25">
        <v>3.213849937590453</v>
      </c>
      <c r="O89" s="22">
        <v>-1.4770685399118406</v>
      </c>
      <c r="P89" s="22">
        <v>-6.1679870174141342</v>
      </c>
      <c r="Q89">
        <v>101</v>
      </c>
      <c r="R89">
        <v>2</v>
      </c>
      <c r="S89">
        <v>2</v>
      </c>
    </row>
    <row r="90" spans="1:19" s="19" customFormat="1" x14ac:dyDescent="0.3">
      <c r="A90" s="19">
        <v>89</v>
      </c>
      <c r="B90" s="19" t="s">
        <v>687</v>
      </c>
      <c r="C90" s="19" t="s">
        <v>389</v>
      </c>
      <c r="D90" s="23" t="s">
        <v>302</v>
      </c>
      <c r="E90" s="23" t="s">
        <v>302</v>
      </c>
      <c r="F90" s="23" t="s">
        <v>302</v>
      </c>
      <c r="G90" s="23" t="s">
        <v>302</v>
      </c>
      <c r="H90" s="23" t="s">
        <v>302</v>
      </c>
      <c r="I90" s="23" t="s">
        <v>302</v>
      </c>
      <c r="J90" s="23" t="s">
        <v>302</v>
      </c>
      <c r="K90" s="23" t="s">
        <v>302</v>
      </c>
      <c r="L90" s="23" t="s">
        <v>302</v>
      </c>
      <c r="M90" s="23">
        <v>8.5252812996162444</v>
      </c>
      <c r="N90" s="26">
        <v>3.8343628221139365</v>
      </c>
      <c r="O90" s="23">
        <v>-0.85655565538835732</v>
      </c>
      <c r="P90" s="23">
        <v>-5.5474741328906507</v>
      </c>
      <c r="Q90" s="19">
        <v>101</v>
      </c>
      <c r="R90" s="19">
        <v>2</v>
      </c>
      <c r="S90" s="19">
        <v>2</v>
      </c>
    </row>
    <row r="91" spans="1:19" s="19" customFormat="1" x14ac:dyDescent="0.3">
      <c r="A91" s="19">
        <v>90</v>
      </c>
      <c r="B91" s="19" t="s">
        <v>688</v>
      </c>
      <c r="C91" s="19" t="s">
        <v>390</v>
      </c>
      <c r="D91" s="23" t="s">
        <v>302</v>
      </c>
      <c r="E91" s="23" t="s">
        <v>302</v>
      </c>
      <c r="F91" s="23" t="s">
        <v>302</v>
      </c>
      <c r="G91" s="23" t="s">
        <v>302</v>
      </c>
      <c r="H91" s="23" t="s">
        <v>302</v>
      </c>
      <c r="I91" s="23" t="s">
        <v>302</v>
      </c>
      <c r="J91" s="23" t="s">
        <v>302</v>
      </c>
      <c r="K91" s="23" t="s">
        <v>302</v>
      </c>
      <c r="L91" s="23" t="s">
        <v>302</v>
      </c>
      <c r="M91" s="23">
        <v>7.2842555305692773</v>
      </c>
      <c r="N91" s="26">
        <v>2.5933370530669695</v>
      </c>
      <c r="O91" s="23">
        <v>-2.0975814244353241</v>
      </c>
      <c r="P91" s="23">
        <v>-6.7884999019376178</v>
      </c>
      <c r="Q91" s="19">
        <v>101</v>
      </c>
      <c r="R91" s="19">
        <v>2</v>
      </c>
      <c r="S91" s="19">
        <v>2</v>
      </c>
    </row>
    <row r="92" spans="1:19" s="19" customFormat="1" x14ac:dyDescent="0.3">
      <c r="A92" s="19">
        <v>91</v>
      </c>
      <c r="B92" t="s">
        <v>57</v>
      </c>
      <c r="C92" t="s">
        <v>58</v>
      </c>
      <c r="D92" s="22">
        <v>20.399999999999999</v>
      </c>
      <c r="E92" s="22">
        <v>19.600000000000001</v>
      </c>
      <c r="F92" s="22">
        <v>21.5</v>
      </c>
      <c r="G92" s="22">
        <v>17.600000000000001</v>
      </c>
      <c r="H92" s="22">
        <v>18.7</v>
      </c>
      <c r="I92" s="22">
        <v>17.8</v>
      </c>
      <c r="J92" s="22">
        <v>18.899999999999999</v>
      </c>
      <c r="K92" s="22">
        <v>19.2</v>
      </c>
      <c r="L92" s="22">
        <v>16.7</v>
      </c>
      <c r="M92" s="22">
        <v>15.433789933701853</v>
      </c>
      <c r="N92" s="25">
        <v>13.684444020891789</v>
      </c>
      <c r="O92" s="22">
        <v>11.935098108081725</v>
      </c>
      <c r="P92" s="22">
        <v>10.185752195271661</v>
      </c>
      <c r="Q92">
        <v>3</v>
      </c>
      <c r="R92">
        <v>2</v>
      </c>
      <c r="S92">
        <v>2</v>
      </c>
    </row>
    <row r="93" spans="1:19" s="19" customFormat="1" x14ac:dyDescent="0.3">
      <c r="A93" s="19">
        <v>92</v>
      </c>
      <c r="B93" s="19" t="s">
        <v>689</v>
      </c>
      <c r="C93" s="19" t="s">
        <v>391</v>
      </c>
      <c r="D93" s="23" t="s">
        <v>302</v>
      </c>
      <c r="E93" s="23" t="s">
        <v>302</v>
      </c>
      <c r="F93" s="23" t="s">
        <v>302</v>
      </c>
      <c r="G93" s="23" t="s">
        <v>302</v>
      </c>
      <c r="H93" s="23" t="s">
        <v>302</v>
      </c>
      <c r="I93" s="23" t="s">
        <v>302</v>
      </c>
      <c r="J93" s="23" t="s">
        <v>302</v>
      </c>
      <c r="K93" s="23" t="s">
        <v>302</v>
      </c>
      <c r="L93" s="23" t="s">
        <v>302</v>
      </c>
      <c r="M93" s="23">
        <v>16.376482049123549</v>
      </c>
      <c r="N93" s="26">
        <v>14.627136136313483</v>
      </c>
      <c r="O93" s="23">
        <v>12.877790223503419</v>
      </c>
      <c r="P93" s="23">
        <v>11.128444310693355</v>
      </c>
      <c r="Q93" s="19">
        <v>3</v>
      </c>
      <c r="R93" s="19">
        <v>2</v>
      </c>
      <c r="S93" s="19">
        <v>2</v>
      </c>
    </row>
    <row r="94" spans="1:19" s="19" customFormat="1" x14ac:dyDescent="0.3">
      <c r="A94" s="19">
        <v>93</v>
      </c>
      <c r="B94" s="19" t="s">
        <v>690</v>
      </c>
      <c r="C94" s="19" t="s">
        <v>392</v>
      </c>
      <c r="D94" s="23" t="s">
        <v>302</v>
      </c>
      <c r="E94" s="23" t="s">
        <v>302</v>
      </c>
      <c r="F94" s="23" t="s">
        <v>302</v>
      </c>
      <c r="G94" s="23" t="s">
        <v>302</v>
      </c>
      <c r="H94" s="23" t="s">
        <v>302</v>
      </c>
      <c r="I94" s="23" t="s">
        <v>302</v>
      </c>
      <c r="J94" s="23" t="s">
        <v>302</v>
      </c>
      <c r="K94" s="23" t="s">
        <v>302</v>
      </c>
      <c r="L94" s="23" t="s">
        <v>302</v>
      </c>
      <c r="M94" s="23">
        <v>14.491097818280158</v>
      </c>
      <c r="N94" s="26">
        <v>12.741751905470094</v>
      </c>
      <c r="O94" s="23">
        <v>10.99240599266003</v>
      </c>
      <c r="P94" s="23">
        <v>9.2430600798499665</v>
      </c>
      <c r="Q94" s="19">
        <v>3</v>
      </c>
      <c r="R94" s="19">
        <v>2</v>
      </c>
      <c r="S94" s="19">
        <v>2</v>
      </c>
    </row>
    <row r="95" spans="1:19" s="19" customFormat="1" x14ac:dyDescent="0.3">
      <c r="A95" s="19">
        <v>94</v>
      </c>
      <c r="B95" t="s">
        <v>59</v>
      </c>
      <c r="C95" t="s">
        <v>60</v>
      </c>
      <c r="D95" s="22">
        <v>19.399999999999999</v>
      </c>
      <c r="E95" s="22">
        <v>18.2</v>
      </c>
      <c r="F95" s="22">
        <v>17.899999999999999</v>
      </c>
      <c r="G95" s="22">
        <v>19.5</v>
      </c>
      <c r="H95" s="22">
        <v>17.899999999999999</v>
      </c>
      <c r="I95" s="22">
        <v>13.9</v>
      </c>
      <c r="J95" s="22">
        <v>15.1</v>
      </c>
      <c r="K95" s="22">
        <v>13.9</v>
      </c>
      <c r="L95" s="22">
        <v>12.6</v>
      </c>
      <c r="M95" s="22">
        <v>7.9389129078898151</v>
      </c>
      <c r="N95" s="25">
        <v>3.6649651870071409</v>
      </c>
      <c r="O95" s="22">
        <v>-0.60898253387554746</v>
      </c>
      <c r="P95" s="22">
        <v>-4.8829302547582216</v>
      </c>
      <c r="Q95">
        <v>96</v>
      </c>
      <c r="R95">
        <v>3</v>
      </c>
      <c r="S95">
        <v>2</v>
      </c>
    </row>
    <row r="96" spans="1:19" s="19" customFormat="1" x14ac:dyDescent="0.3">
      <c r="A96" s="19">
        <v>95</v>
      </c>
      <c r="B96" s="19" t="s">
        <v>691</v>
      </c>
      <c r="C96" s="19" t="s">
        <v>393</v>
      </c>
      <c r="D96" s="23" t="s">
        <v>302</v>
      </c>
      <c r="E96" s="23" t="s">
        <v>302</v>
      </c>
      <c r="F96" s="23" t="s">
        <v>302</v>
      </c>
      <c r="G96" s="23" t="s">
        <v>302</v>
      </c>
      <c r="H96" s="23" t="s">
        <v>302</v>
      </c>
      <c r="I96" s="23" t="s">
        <v>302</v>
      </c>
      <c r="J96" s="23" t="s">
        <v>302</v>
      </c>
      <c r="K96" s="23" t="s">
        <v>302</v>
      </c>
      <c r="L96" s="23" t="s">
        <v>302</v>
      </c>
      <c r="M96" s="23">
        <v>8.9293601049895646</v>
      </c>
      <c r="N96" s="26">
        <v>4.6554123841068904</v>
      </c>
      <c r="O96" s="23">
        <v>0.38146466322420236</v>
      </c>
      <c r="P96" s="23">
        <v>-3.8924830576584717</v>
      </c>
      <c r="Q96" s="19">
        <v>96</v>
      </c>
      <c r="R96" s="19">
        <v>3</v>
      </c>
      <c r="S96" s="19">
        <v>2</v>
      </c>
    </row>
    <row r="97" spans="1:19" s="19" customFormat="1" x14ac:dyDescent="0.3">
      <c r="A97" s="19">
        <v>96</v>
      </c>
      <c r="B97" s="19" t="s">
        <v>692</v>
      </c>
      <c r="C97" s="19" t="s">
        <v>394</v>
      </c>
      <c r="D97" s="23" t="s">
        <v>302</v>
      </c>
      <c r="E97" s="23" t="s">
        <v>302</v>
      </c>
      <c r="F97" s="23" t="s">
        <v>302</v>
      </c>
      <c r="G97" s="23" t="s">
        <v>302</v>
      </c>
      <c r="H97" s="23" t="s">
        <v>302</v>
      </c>
      <c r="I97" s="23" t="s">
        <v>302</v>
      </c>
      <c r="J97" s="23" t="s">
        <v>302</v>
      </c>
      <c r="K97" s="23" t="s">
        <v>302</v>
      </c>
      <c r="L97" s="23" t="s">
        <v>302</v>
      </c>
      <c r="M97" s="23">
        <v>6.9484657107900656</v>
      </c>
      <c r="N97" s="26">
        <v>2.674517989907391</v>
      </c>
      <c r="O97" s="23">
        <v>-1.5994297309752974</v>
      </c>
      <c r="P97" s="23">
        <v>-5.8733774518579711</v>
      </c>
      <c r="Q97" s="19">
        <v>96</v>
      </c>
      <c r="R97" s="19">
        <v>3</v>
      </c>
      <c r="S97" s="19">
        <v>2</v>
      </c>
    </row>
    <row r="98" spans="1:19" s="19" customFormat="1" x14ac:dyDescent="0.3">
      <c r="A98" s="19">
        <v>97</v>
      </c>
      <c r="B98" t="s">
        <v>61</v>
      </c>
      <c r="C98" t="s">
        <v>62</v>
      </c>
      <c r="D98" s="22">
        <v>20</v>
      </c>
      <c r="E98" s="22">
        <v>17.399999999999999</v>
      </c>
      <c r="F98" s="22">
        <v>16</v>
      </c>
      <c r="G98" s="22">
        <v>13.2</v>
      </c>
      <c r="H98" s="22">
        <v>12.2</v>
      </c>
      <c r="I98" s="22">
        <v>12.6</v>
      </c>
      <c r="J98" s="22">
        <v>13.5</v>
      </c>
      <c r="K98" s="22">
        <v>13.4</v>
      </c>
      <c r="L98" s="22">
        <v>13.5</v>
      </c>
      <c r="M98" s="22">
        <v>7.3773281383299008</v>
      </c>
      <c r="N98" s="25">
        <v>3.744654170247216</v>
      </c>
      <c r="O98" s="22">
        <v>0.11198020216453131</v>
      </c>
      <c r="P98" s="22">
        <v>-3.5206937659181534</v>
      </c>
      <c r="Q98">
        <v>93</v>
      </c>
      <c r="R98">
        <v>4</v>
      </c>
      <c r="S98">
        <v>3</v>
      </c>
    </row>
    <row r="99" spans="1:19" s="19" customFormat="1" x14ac:dyDescent="0.3">
      <c r="A99" s="19">
        <v>98</v>
      </c>
      <c r="B99" s="19" t="s">
        <v>693</v>
      </c>
      <c r="C99" s="19" t="s">
        <v>395</v>
      </c>
      <c r="D99" s="23" t="s">
        <v>302</v>
      </c>
      <c r="E99" s="23" t="s">
        <v>302</v>
      </c>
      <c r="F99" s="23" t="s">
        <v>302</v>
      </c>
      <c r="G99" s="23" t="s">
        <v>302</v>
      </c>
      <c r="H99" s="23" t="s">
        <v>302</v>
      </c>
      <c r="I99" s="23" t="s">
        <v>302</v>
      </c>
      <c r="J99" s="23" t="s">
        <v>302</v>
      </c>
      <c r="K99" s="23" t="s">
        <v>302</v>
      </c>
      <c r="L99" s="23" t="s">
        <v>302</v>
      </c>
      <c r="M99" s="23">
        <v>8.8010824091614488</v>
      </c>
      <c r="N99" s="26">
        <v>5.1684084410787632</v>
      </c>
      <c r="O99" s="23">
        <v>1.5357344729960787</v>
      </c>
      <c r="P99" s="23">
        <v>-2.0969394950866063</v>
      </c>
      <c r="Q99" s="19">
        <v>93</v>
      </c>
      <c r="R99" s="19">
        <v>4</v>
      </c>
      <c r="S99" s="19">
        <v>3</v>
      </c>
    </row>
    <row r="100" spans="1:19" s="19" customFormat="1" x14ac:dyDescent="0.3">
      <c r="A100" s="19">
        <v>99</v>
      </c>
      <c r="B100" s="19" t="s">
        <v>694</v>
      </c>
      <c r="C100" s="19" t="s">
        <v>396</v>
      </c>
      <c r="D100" s="23" t="s">
        <v>302</v>
      </c>
      <c r="E100" s="23" t="s">
        <v>302</v>
      </c>
      <c r="F100" s="23" t="s">
        <v>302</v>
      </c>
      <c r="G100" s="23" t="s">
        <v>302</v>
      </c>
      <c r="H100" s="23" t="s">
        <v>302</v>
      </c>
      <c r="I100" s="23" t="s">
        <v>302</v>
      </c>
      <c r="J100" s="23" t="s">
        <v>302</v>
      </c>
      <c r="K100" s="23" t="s">
        <v>302</v>
      </c>
      <c r="L100" s="23" t="s">
        <v>302</v>
      </c>
      <c r="M100" s="23">
        <v>5.9535738674983536</v>
      </c>
      <c r="N100" s="26">
        <v>2.3208998994156689</v>
      </c>
      <c r="O100" s="23">
        <v>-1.3117740686670161</v>
      </c>
      <c r="P100" s="23">
        <v>-4.9444480367497006</v>
      </c>
      <c r="Q100" s="19">
        <v>93</v>
      </c>
      <c r="R100" s="19">
        <v>4</v>
      </c>
      <c r="S100" s="19">
        <v>3</v>
      </c>
    </row>
    <row r="101" spans="1:19" s="19" customFormat="1" x14ac:dyDescent="0.3">
      <c r="A101" s="19">
        <v>100</v>
      </c>
      <c r="B101" t="s">
        <v>63</v>
      </c>
      <c r="C101" t="s">
        <v>64</v>
      </c>
      <c r="D101" s="22">
        <v>25.8</v>
      </c>
      <c r="E101" s="22">
        <v>23.4</v>
      </c>
      <c r="F101" s="22">
        <v>22</v>
      </c>
      <c r="G101" s="22">
        <v>21.5</v>
      </c>
      <c r="H101" s="22">
        <v>19.600000000000001</v>
      </c>
      <c r="I101" s="22">
        <v>19.8</v>
      </c>
      <c r="J101" s="22">
        <v>19.7</v>
      </c>
      <c r="K101" s="22">
        <v>19.600000000000001</v>
      </c>
      <c r="L101" s="22">
        <v>19.100000000000001</v>
      </c>
      <c r="M101" s="22">
        <v>13.749503727195474</v>
      </c>
      <c r="N101" s="25">
        <v>10.041824698503746</v>
      </c>
      <c r="O101" s="22">
        <v>6.3341456698120027</v>
      </c>
      <c r="P101" s="22">
        <v>2.6264666411202739</v>
      </c>
      <c r="Q101">
        <v>18</v>
      </c>
      <c r="R101">
        <v>1</v>
      </c>
      <c r="S101">
        <v>1</v>
      </c>
    </row>
    <row r="102" spans="1:19" s="19" customFormat="1" x14ac:dyDescent="0.3">
      <c r="A102" s="19">
        <v>101</v>
      </c>
      <c r="B102" s="19" t="s">
        <v>695</v>
      </c>
      <c r="C102" s="19" t="s">
        <v>397</v>
      </c>
      <c r="D102" s="23" t="s">
        <v>302</v>
      </c>
      <c r="E102" s="23" t="s">
        <v>302</v>
      </c>
      <c r="F102" s="23" t="s">
        <v>302</v>
      </c>
      <c r="G102" s="23" t="s">
        <v>302</v>
      </c>
      <c r="H102" s="23" t="s">
        <v>302</v>
      </c>
      <c r="I102" s="23" t="s">
        <v>302</v>
      </c>
      <c r="J102" s="23" t="s">
        <v>302</v>
      </c>
      <c r="K102" s="23" t="s">
        <v>302</v>
      </c>
      <c r="L102" s="23" t="s">
        <v>302</v>
      </c>
      <c r="M102" s="23">
        <v>14.562948752149296</v>
      </c>
      <c r="N102" s="26">
        <v>10.855269723457567</v>
      </c>
      <c r="O102" s="23">
        <v>7.1475906947658245</v>
      </c>
      <c r="P102" s="23">
        <v>3.4399116660740958</v>
      </c>
      <c r="Q102" s="19">
        <v>18</v>
      </c>
      <c r="R102" s="19">
        <v>1</v>
      </c>
      <c r="S102" s="19">
        <v>1</v>
      </c>
    </row>
    <row r="103" spans="1:19" s="19" customFormat="1" x14ac:dyDescent="0.3">
      <c r="A103" s="19">
        <v>102</v>
      </c>
      <c r="B103" s="19" t="s">
        <v>696</v>
      </c>
      <c r="C103" s="19" t="s">
        <v>398</v>
      </c>
      <c r="D103" s="23" t="s">
        <v>302</v>
      </c>
      <c r="E103" s="23" t="s">
        <v>302</v>
      </c>
      <c r="F103" s="23" t="s">
        <v>302</v>
      </c>
      <c r="G103" s="23" t="s">
        <v>302</v>
      </c>
      <c r="H103" s="23" t="s">
        <v>302</v>
      </c>
      <c r="I103" s="23" t="s">
        <v>302</v>
      </c>
      <c r="J103" s="23" t="s">
        <v>302</v>
      </c>
      <c r="K103" s="23" t="s">
        <v>302</v>
      </c>
      <c r="L103" s="23" t="s">
        <v>302</v>
      </c>
      <c r="M103" s="23">
        <v>12.936058702241652</v>
      </c>
      <c r="N103" s="26">
        <v>9.2283796735499237</v>
      </c>
      <c r="O103" s="23">
        <v>5.5207006448581808</v>
      </c>
      <c r="P103" s="23">
        <v>1.8130216161664521</v>
      </c>
      <c r="Q103" s="19">
        <v>18</v>
      </c>
      <c r="R103" s="19">
        <v>1</v>
      </c>
      <c r="S103" s="19">
        <v>1</v>
      </c>
    </row>
    <row r="104" spans="1:19" s="19" customFormat="1" x14ac:dyDescent="0.3">
      <c r="A104" s="19">
        <v>103</v>
      </c>
      <c r="B104" t="s">
        <v>295</v>
      </c>
      <c r="C104" t="s">
        <v>65</v>
      </c>
      <c r="D104" s="22">
        <v>15.9</v>
      </c>
      <c r="E104" s="22">
        <v>16.399999999999999</v>
      </c>
      <c r="F104" s="22">
        <v>16.7</v>
      </c>
      <c r="G104" s="22">
        <v>15.7</v>
      </c>
      <c r="H104" s="22">
        <v>15</v>
      </c>
      <c r="I104" s="22">
        <v>12.9</v>
      </c>
      <c r="J104" s="22">
        <v>12.4</v>
      </c>
      <c r="K104" s="22">
        <v>12.4</v>
      </c>
      <c r="L104" s="22">
        <v>10.1</v>
      </c>
      <c r="M104" s="22">
        <v>6.3999205237316801</v>
      </c>
      <c r="N104" s="25">
        <v>2.5174924268526979</v>
      </c>
      <c r="O104" s="22">
        <v>-1.3649356700262842</v>
      </c>
      <c r="P104" s="22">
        <v>-5.2473637669052806</v>
      </c>
      <c r="Q104">
        <v>114</v>
      </c>
      <c r="R104">
        <v>4</v>
      </c>
      <c r="S104">
        <v>3</v>
      </c>
    </row>
    <row r="105" spans="1:19" s="19" customFormat="1" x14ac:dyDescent="0.3">
      <c r="A105" s="19">
        <v>104</v>
      </c>
      <c r="B105" s="19" t="s">
        <v>697</v>
      </c>
      <c r="C105" s="19" t="s">
        <v>399</v>
      </c>
      <c r="D105" s="23" t="s">
        <v>302</v>
      </c>
      <c r="E105" s="23" t="s">
        <v>302</v>
      </c>
      <c r="F105" s="23" t="s">
        <v>302</v>
      </c>
      <c r="G105" s="23" t="s">
        <v>302</v>
      </c>
      <c r="H105" s="23" t="s">
        <v>302</v>
      </c>
      <c r="I105" s="23" t="s">
        <v>302</v>
      </c>
      <c r="J105" s="23" t="s">
        <v>302</v>
      </c>
      <c r="K105" s="23" t="s">
        <v>302</v>
      </c>
      <c r="L105" s="23" t="s">
        <v>302</v>
      </c>
      <c r="M105" s="23">
        <v>7.1081178136552321</v>
      </c>
      <c r="N105" s="26">
        <v>3.2256897167762499</v>
      </c>
      <c r="O105" s="23">
        <v>-0.65673838010273233</v>
      </c>
      <c r="P105" s="23">
        <v>-4.5391664769817286</v>
      </c>
      <c r="Q105" s="19">
        <v>114</v>
      </c>
      <c r="R105" s="19">
        <v>4</v>
      </c>
      <c r="S105" s="19">
        <v>3</v>
      </c>
    </row>
    <row r="106" spans="1:19" s="19" customFormat="1" x14ac:dyDescent="0.3">
      <c r="A106" s="19">
        <v>105</v>
      </c>
      <c r="B106" s="19" t="s">
        <v>698</v>
      </c>
      <c r="C106" s="19" t="s">
        <v>400</v>
      </c>
      <c r="D106" s="23" t="s">
        <v>302</v>
      </c>
      <c r="E106" s="23" t="s">
        <v>302</v>
      </c>
      <c r="F106" s="23" t="s">
        <v>302</v>
      </c>
      <c r="G106" s="23" t="s">
        <v>302</v>
      </c>
      <c r="H106" s="23" t="s">
        <v>302</v>
      </c>
      <c r="I106" s="23" t="s">
        <v>302</v>
      </c>
      <c r="J106" s="23" t="s">
        <v>302</v>
      </c>
      <c r="K106" s="23" t="s">
        <v>302</v>
      </c>
      <c r="L106" s="23" t="s">
        <v>302</v>
      </c>
      <c r="M106" s="23">
        <v>5.6917232338081281</v>
      </c>
      <c r="N106" s="26">
        <v>1.8092951369291459</v>
      </c>
      <c r="O106" s="23">
        <v>-2.0731329599498363</v>
      </c>
      <c r="P106" s="23">
        <v>-5.9555610568288326</v>
      </c>
      <c r="Q106" s="19">
        <v>114</v>
      </c>
      <c r="R106" s="19">
        <v>4</v>
      </c>
      <c r="S106" s="19">
        <v>3</v>
      </c>
    </row>
    <row r="107" spans="1:19" s="19" customFormat="1" x14ac:dyDescent="0.3">
      <c r="A107" s="19">
        <v>106</v>
      </c>
      <c r="B107" t="s">
        <v>66</v>
      </c>
      <c r="C107" t="s">
        <v>67</v>
      </c>
      <c r="D107" s="22">
        <v>18.7</v>
      </c>
      <c r="E107" s="22">
        <v>16.8</v>
      </c>
      <c r="F107" s="22">
        <v>20.2</v>
      </c>
      <c r="G107" s="22">
        <v>18.399999999999999</v>
      </c>
      <c r="H107" s="22">
        <v>18.5</v>
      </c>
      <c r="I107" s="22">
        <v>15.6</v>
      </c>
      <c r="J107" s="22">
        <v>13.7</v>
      </c>
      <c r="K107" s="22">
        <v>13</v>
      </c>
      <c r="L107" s="22">
        <v>13.5</v>
      </c>
      <c r="M107" s="22">
        <v>8.4888641894647492</v>
      </c>
      <c r="N107" s="25">
        <v>4.4898251971805223</v>
      </c>
      <c r="O107" s="22">
        <v>0.49078620489629543</v>
      </c>
      <c r="P107" s="22">
        <v>-3.5082527873879172</v>
      </c>
      <c r="Q107">
        <v>81</v>
      </c>
      <c r="R107">
        <v>2</v>
      </c>
      <c r="S107">
        <v>2</v>
      </c>
    </row>
    <row r="108" spans="1:19" s="19" customFormat="1" x14ac:dyDescent="0.3">
      <c r="A108" s="19">
        <v>107</v>
      </c>
      <c r="B108" s="19" t="s">
        <v>699</v>
      </c>
      <c r="C108" s="19" t="s">
        <v>401</v>
      </c>
      <c r="D108" s="23" t="s">
        <v>302</v>
      </c>
      <c r="E108" s="23" t="s">
        <v>302</v>
      </c>
      <c r="F108" s="23" t="s">
        <v>302</v>
      </c>
      <c r="G108" s="23" t="s">
        <v>302</v>
      </c>
      <c r="H108" s="23" t="s">
        <v>302</v>
      </c>
      <c r="I108" s="23" t="s">
        <v>302</v>
      </c>
      <c r="J108" s="23" t="s">
        <v>302</v>
      </c>
      <c r="K108" s="23" t="s">
        <v>302</v>
      </c>
      <c r="L108" s="23" t="s">
        <v>302</v>
      </c>
      <c r="M108" s="23">
        <v>9.7434110839369321</v>
      </c>
      <c r="N108" s="26">
        <v>5.7443720916527061</v>
      </c>
      <c r="O108" s="23">
        <v>1.745333099368479</v>
      </c>
      <c r="P108" s="23">
        <v>-2.2537058929157334</v>
      </c>
      <c r="Q108" s="19">
        <v>81</v>
      </c>
      <c r="R108" s="19">
        <v>2</v>
      </c>
      <c r="S108" s="19">
        <v>2</v>
      </c>
    </row>
    <row r="109" spans="1:19" s="19" customFormat="1" x14ac:dyDescent="0.3">
      <c r="A109" s="19">
        <v>108</v>
      </c>
      <c r="B109" s="19" t="s">
        <v>700</v>
      </c>
      <c r="C109" s="19" t="s">
        <v>402</v>
      </c>
      <c r="D109" s="23" t="s">
        <v>302</v>
      </c>
      <c r="E109" s="23" t="s">
        <v>302</v>
      </c>
      <c r="F109" s="23" t="s">
        <v>302</v>
      </c>
      <c r="G109" s="23" t="s">
        <v>302</v>
      </c>
      <c r="H109" s="23" t="s">
        <v>302</v>
      </c>
      <c r="I109" s="23" t="s">
        <v>302</v>
      </c>
      <c r="J109" s="23" t="s">
        <v>302</v>
      </c>
      <c r="K109" s="23" t="s">
        <v>302</v>
      </c>
      <c r="L109" s="23" t="s">
        <v>302</v>
      </c>
      <c r="M109" s="23">
        <v>7.2343172949925654</v>
      </c>
      <c r="N109" s="26">
        <v>3.2352783027083385</v>
      </c>
      <c r="O109" s="23">
        <v>-0.76376068957588816</v>
      </c>
      <c r="P109" s="23">
        <v>-4.7627996818601011</v>
      </c>
      <c r="Q109" s="19">
        <v>81</v>
      </c>
      <c r="R109" s="19">
        <v>2</v>
      </c>
      <c r="S109" s="19">
        <v>2</v>
      </c>
    </row>
    <row r="110" spans="1:19" s="19" customFormat="1" x14ac:dyDescent="0.3">
      <c r="A110" s="19">
        <v>109</v>
      </c>
      <c r="B110" t="s">
        <v>68</v>
      </c>
      <c r="C110" t="s">
        <v>69</v>
      </c>
      <c r="D110" s="22">
        <v>20.2</v>
      </c>
      <c r="E110" s="22">
        <v>22.2</v>
      </c>
      <c r="F110" s="22">
        <v>22.1</v>
      </c>
      <c r="G110" s="22">
        <v>20.3</v>
      </c>
      <c r="H110" s="22">
        <v>19</v>
      </c>
      <c r="I110" s="22">
        <v>17.899999999999999</v>
      </c>
      <c r="J110" s="22">
        <v>14.3</v>
      </c>
      <c r="K110" s="22">
        <v>15</v>
      </c>
      <c r="L110" s="22">
        <v>17</v>
      </c>
      <c r="M110" s="22">
        <v>9.9324406803901439</v>
      </c>
      <c r="N110" s="25">
        <v>5.5663903744384413</v>
      </c>
      <c r="O110" s="22">
        <v>1.2003400684867387</v>
      </c>
      <c r="P110" s="22">
        <v>-3.1657102374649781</v>
      </c>
      <c r="Q110">
        <v>63</v>
      </c>
      <c r="R110">
        <v>2</v>
      </c>
      <c r="S110">
        <v>1</v>
      </c>
    </row>
    <row r="111" spans="1:19" s="19" customFormat="1" x14ac:dyDescent="0.3">
      <c r="A111" s="19">
        <v>110</v>
      </c>
      <c r="B111" s="19" t="s">
        <v>701</v>
      </c>
      <c r="C111" s="19" t="s">
        <v>403</v>
      </c>
      <c r="D111" s="23" t="s">
        <v>302</v>
      </c>
      <c r="E111" s="23" t="s">
        <v>302</v>
      </c>
      <c r="F111" s="23" t="s">
        <v>302</v>
      </c>
      <c r="G111" s="23" t="s">
        <v>302</v>
      </c>
      <c r="H111" s="23" t="s">
        <v>302</v>
      </c>
      <c r="I111" s="23" t="s">
        <v>302</v>
      </c>
      <c r="J111" s="23" t="s">
        <v>302</v>
      </c>
      <c r="K111" s="23" t="s">
        <v>302</v>
      </c>
      <c r="L111" s="23" t="s">
        <v>302</v>
      </c>
      <c r="M111" s="23">
        <v>11.248452929208621</v>
      </c>
      <c r="N111" s="26">
        <v>6.8824026232569189</v>
      </c>
      <c r="O111" s="23">
        <v>2.5163523173052162</v>
      </c>
      <c r="P111" s="23">
        <v>-1.8496979886465008</v>
      </c>
      <c r="Q111" s="19">
        <v>63</v>
      </c>
      <c r="R111" s="19">
        <v>2</v>
      </c>
      <c r="S111" s="19">
        <v>1</v>
      </c>
    </row>
    <row r="112" spans="1:19" s="19" customFormat="1" x14ac:dyDescent="0.3">
      <c r="A112" s="19">
        <v>111</v>
      </c>
      <c r="B112" s="19" t="s">
        <v>702</v>
      </c>
      <c r="C112" s="19" t="s">
        <v>404</v>
      </c>
      <c r="D112" s="23" t="s">
        <v>302</v>
      </c>
      <c r="E112" s="23" t="s">
        <v>302</v>
      </c>
      <c r="F112" s="23" t="s">
        <v>302</v>
      </c>
      <c r="G112" s="23" t="s">
        <v>302</v>
      </c>
      <c r="H112" s="23" t="s">
        <v>302</v>
      </c>
      <c r="I112" s="23" t="s">
        <v>302</v>
      </c>
      <c r="J112" s="23" t="s">
        <v>302</v>
      </c>
      <c r="K112" s="23" t="s">
        <v>302</v>
      </c>
      <c r="L112" s="23" t="s">
        <v>302</v>
      </c>
      <c r="M112" s="23">
        <v>8.6164284315716664</v>
      </c>
      <c r="N112" s="26">
        <v>4.2503781256199638</v>
      </c>
      <c r="O112" s="23">
        <v>-0.11567218033173865</v>
      </c>
      <c r="P112" s="23">
        <v>-4.4817224862834557</v>
      </c>
      <c r="Q112" s="19">
        <v>63</v>
      </c>
      <c r="R112" s="19">
        <v>2</v>
      </c>
      <c r="S112" s="19">
        <v>1</v>
      </c>
    </row>
    <row r="113" spans="1:19" s="19" customFormat="1" x14ac:dyDescent="0.3">
      <c r="A113" s="19">
        <v>112</v>
      </c>
      <c r="B113" t="s">
        <v>70</v>
      </c>
      <c r="C113" t="s">
        <v>71</v>
      </c>
      <c r="D113" s="22">
        <v>20.7</v>
      </c>
      <c r="E113" s="22">
        <v>17.399999999999999</v>
      </c>
      <c r="F113" s="22">
        <v>14.9</v>
      </c>
      <c r="G113" s="22">
        <v>16.3</v>
      </c>
      <c r="H113" s="22">
        <v>15.1</v>
      </c>
      <c r="I113" s="22">
        <v>15.4</v>
      </c>
      <c r="J113" s="22">
        <v>11</v>
      </c>
      <c r="K113" s="22">
        <v>9.1999999999999993</v>
      </c>
      <c r="L113" s="22">
        <v>10</v>
      </c>
      <c r="M113" s="22">
        <v>1.7594045103878955</v>
      </c>
      <c r="N113" s="25">
        <v>-4.5815720766751724</v>
      </c>
      <c r="O113" s="22">
        <v>-10.92254866373824</v>
      </c>
      <c r="P113" s="22">
        <v>-17.263525250801308</v>
      </c>
      <c r="Q113">
        <v>148</v>
      </c>
      <c r="R113">
        <v>2</v>
      </c>
      <c r="S113">
        <v>3</v>
      </c>
    </row>
    <row r="114" spans="1:19" s="19" customFormat="1" x14ac:dyDescent="0.3">
      <c r="A114" s="19">
        <v>113</v>
      </c>
      <c r="B114" s="19" t="s">
        <v>703</v>
      </c>
      <c r="C114" s="19" t="s">
        <v>405</v>
      </c>
      <c r="D114" s="23" t="s">
        <v>302</v>
      </c>
      <c r="E114" s="23" t="s">
        <v>302</v>
      </c>
      <c r="F114" s="23" t="s">
        <v>302</v>
      </c>
      <c r="G114" s="23" t="s">
        <v>302</v>
      </c>
      <c r="H114" s="23" t="s">
        <v>302</v>
      </c>
      <c r="I114" s="23" t="s">
        <v>302</v>
      </c>
      <c r="J114" s="23" t="s">
        <v>302</v>
      </c>
      <c r="K114" s="23" t="s">
        <v>302</v>
      </c>
      <c r="L114" s="23" t="s">
        <v>302</v>
      </c>
      <c r="M114" s="23">
        <v>2.9303196985364153</v>
      </c>
      <c r="N114" s="26">
        <v>-3.4106568885266526</v>
      </c>
      <c r="O114" s="23">
        <v>-9.7516334755897205</v>
      </c>
      <c r="P114" s="23">
        <v>-16.092610062652788</v>
      </c>
      <c r="Q114" s="19">
        <v>148</v>
      </c>
      <c r="R114" s="19">
        <v>2</v>
      </c>
      <c r="S114" s="19">
        <v>3</v>
      </c>
    </row>
    <row r="115" spans="1:19" s="19" customFormat="1" x14ac:dyDescent="0.3">
      <c r="A115" s="19">
        <v>114</v>
      </c>
      <c r="B115" s="19" t="s">
        <v>704</v>
      </c>
      <c r="C115" s="19" t="s">
        <v>406</v>
      </c>
      <c r="D115" s="23" t="s">
        <v>302</v>
      </c>
      <c r="E115" s="23" t="s">
        <v>302</v>
      </c>
      <c r="F115" s="23" t="s">
        <v>302</v>
      </c>
      <c r="G115" s="23" t="s">
        <v>302</v>
      </c>
      <c r="H115" s="23" t="s">
        <v>302</v>
      </c>
      <c r="I115" s="23" t="s">
        <v>302</v>
      </c>
      <c r="J115" s="23" t="s">
        <v>302</v>
      </c>
      <c r="K115" s="23" t="s">
        <v>302</v>
      </c>
      <c r="L115" s="23" t="s">
        <v>302</v>
      </c>
      <c r="M115" s="23">
        <v>0.58848932223937589</v>
      </c>
      <c r="N115" s="26">
        <v>-5.7524872648236922</v>
      </c>
      <c r="O115" s="23">
        <v>-12.09346385188676</v>
      </c>
      <c r="P115" s="23">
        <v>-18.434440438949828</v>
      </c>
      <c r="Q115" s="19">
        <v>148</v>
      </c>
      <c r="R115" s="19">
        <v>2</v>
      </c>
      <c r="S115" s="19">
        <v>3</v>
      </c>
    </row>
    <row r="116" spans="1:19" s="19" customFormat="1" x14ac:dyDescent="0.3">
      <c r="A116" s="19">
        <v>115</v>
      </c>
      <c r="B116" t="s">
        <v>72</v>
      </c>
      <c r="C116" t="s">
        <v>73</v>
      </c>
      <c r="D116" s="22">
        <v>17.600000000000001</v>
      </c>
      <c r="E116" s="22">
        <v>16.600000000000001</v>
      </c>
      <c r="F116" s="22">
        <v>15.1</v>
      </c>
      <c r="G116" s="22">
        <v>15.1</v>
      </c>
      <c r="H116" s="22">
        <v>15.7</v>
      </c>
      <c r="I116" s="22">
        <v>12.2</v>
      </c>
      <c r="J116" s="22">
        <v>10.8</v>
      </c>
      <c r="K116" s="22">
        <v>12.8</v>
      </c>
      <c r="L116" s="22">
        <v>12.1</v>
      </c>
      <c r="M116" s="22">
        <v>6.7380924674041864</v>
      </c>
      <c r="N116" s="25">
        <v>2.9969381788447578</v>
      </c>
      <c r="O116" s="22">
        <v>-0.74421610971467089</v>
      </c>
      <c r="P116" s="22">
        <v>-4.4853703982740996</v>
      </c>
      <c r="Q116">
        <v>108</v>
      </c>
      <c r="R116">
        <v>4</v>
      </c>
      <c r="S116">
        <v>4</v>
      </c>
    </row>
    <row r="117" spans="1:19" s="19" customFormat="1" x14ac:dyDescent="0.3">
      <c r="A117" s="19">
        <v>116</v>
      </c>
      <c r="B117" s="19" t="s">
        <v>705</v>
      </c>
      <c r="C117" s="19" t="s">
        <v>407</v>
      </c>
      <c r="D117" s="23" t="s">
        <v>302</v>
      </c>
      <c r="E117" s="23" t="s">
        <v>302</v>
      </c>
      <c r="F117" s="23" t="s">
        <v>302</v>
      </c>
      <c r="G117" s="23" t="s">
        <v>302</v>
      </c>
      <c r="H117" s="23" t="s">
        <v>302</v>
      </c>
      <c r="I117" s="23" t="s">
        <v>302</v>
      </c>
      <c r="J117" s="23" t="s">
        <v>302</v>
      </c>
      <c r="K117" s="23" t="s">
        <v>302</v>
      </c>
      <c r="L117" s="23" t="s">
        <v>302</v>
      </c>
      <c r="M117" s="23">
        <v>7.65692244599445</v>
      </c>
      <c r="N117" s="26">
        <v>3.9157681574350218</v>
      </c>
      <c r="O117" s="23">
        <v>0.17461386887559305</v>
      </c>
      <c r="P117" s="23">
        <v>-3.5665404196838355</v>
      </c>
      <c r="Q117" s="19">
        <v>108</v>
      </c>
      <c r="R117" s="19">
        <v>4</v>
      </c>
      <c r="S117" s="19">
        <v>4</v>
      </c>
    </row>
    <row r="118" spans="1:19" s="19" customFormat="1" x14ac:dyDescent="0.3">
      <c r="A118" s="19">
        <v>117</v>
      </c>
      <c r="B118" s="19" t="s">
        <v>706</v>
      </c>
      <c r="C118" s="19" t="s">
        <v>408</v>
      </c>
      <c r="D118" s="23" t="s">
        <v>302</v>
      </c>
      <c r="E118" s="23" t="s">
        <v>302</v>
      </c>
      <c r="F118" s="23" t="s">
        <v>302</v>
      </c>
      <c r="G118" s="23" t="s">
        <v>302</v>
      </c>
      <c r="H118" s="23" t="s">
        <v>302</v>
      </c>
      <c r="I118" s="23" t="s">
        <v>302</v>
      </c>
      <c r="J118" s="23" t="s">
        <v>302</v>
      </c>
      <c r="K118" s="23" t="s">
        <v>302</v>
      </c>
      <c r="L118" s="23" t="s">
        <v>302</v>
      </c>
      <c r="M118" s="23">
        <v>5.8192624888139228</v>
      </c>
      <c r="N118" s="26">
        <v>2.0781082002544937</v>
      </c>
      <c r="O118" s="23">
        <v>-1.6630460883049349</v>
      </c>
      <c r="P118" s="23">
        <v>-5.4042003768643632</v>
      </c>
      <c r="Q118" s="19">
        <v>108</v>
      </c>
      <c r="R118" s="19">
        <v>4</v>
      </c>
      <c r="S118" s="19">
        <v>4</v>
      </c>
    </row>
    <row r="119" spans="1:19" s="19" customFormat="1" x14ac:dyDescent="0.3">
      <c r="A119" s="19">
        <v>118</v>
      </c>
      <c r="B119" t="s">
        <v>74</v>
      </c>
      <c r="C119" t="s">
        <v>75</v>
      </c>
      <c r="D119" s="22">
        <v>20.9</v>
      </c>
      <c r="E119" s="22">
        <v>18.3</v>
      </c>
      <c r="F119" s="22">
        <v>17.3</v>
      </c>
      <c r="G119" s="22">
        <v>17.399999999999999</v>
      </c>
      <c r="H119" s="22">
        <v>17.899999999999999</v>
      </c>
      <c r="I119" s="22">
        <v>17.100000000000001</v>
      </c>
      <c r="J119" s="22">
        <v>14.1</v>
      </c>
      <c r="K119" s="22">
        <v>13.8</v>
      </c>
      <c r="L119" s="22">
        <v>12.6</v>
      </c>
      <c r="M119" s="22">
        <v>7.6989755361886125</v>
      </c>
      <c r="N119" s="25">
        <v>3.2495462857239374</v>
      </c>
      <c r="O119" s="22">
        <v>-1.1998829647407376</v>
      </c>
      <c r="P119" s="22">
        <v>-5.6493122152053985</v>
      </c>
      <c r="Q119">
        <v>100</v>
      </c>
      <c r="R119">
        <v>3</v>
      </c>
      <c r="S119">
        <v>3</v>
      </c>
    </row>
    <row r="120" spans="1:19" s="19" customFormat="1" x14ac:dyDescent="0.3">
      <c r="A120" s="19">
        <v>119</v>
      </c>
      <c r="B120" s="19" t="s">
        <v>707</v>
      </c>
      <c r="C120" s="19" t="s">
        <v>409</v>
      </c>
      <c r="D120" s="23" t="s">
        <v>302</v>
      </c>
      <c r="E120" s="23" t="s">
        <v>302</v>
      </c>
      <c r="F120" s="23" t="s">
        <v>302</v>
      </c>
      <c r="G120" s="23" t="s">
        <v>302</v>
      </c>
      <c r="H120" s="23" t="s">
        <v>302</v>
      </c>
      <c r="I120" s="23" t="s">
        <v>302</v>
      </c>
      <c r="J120" s="23" t="s">
        <v>302</v>
      </c>
      <c r="K120" s="23" t="s">
        <v>302</v>
      </c>
      <c r="L120" s="23" t="s">
        <v>302</v>
      </c>
      <c r="M120" s="23">
        <v>8.4876810483252516</v>
      </c>
      <c r="N120" s="26">
        <v>4.0382517978605765</v>
      </c>
      <c r="O120" s="23">
        <v>-0.41117745260409855</v>
      </c>
      <c r="P120" s="23">
        <v>-4.8606067030687594</v>
      </c>
      <c r="Q120" s="19">
        <v>100</v>
      </c>
      <c r="R120" s="19">
        <v>3</v>
      </c>
      <c r="S120" s="19">
        <v>3</v>
      </c>
    </row>
    <row r="121" spans="1:19" s="19" customFormat="1" x14ac:dyDescent="0.3">
      <c r="A121" s="19">
        <v>120</v>
      </c>
      <c r="B121" s="19" t="s">
        <v>708</v>
      </c>
      <c r="C121" s="19" t="s">
        <v>410</v>
      </c>
      <c r="D121" s="23" t="s">
        <v>302</v>
      </c>
      <c r="E121" s="23" t="s">
        <v>302</v>
      </c>
      <c r="F121" s="23" t="s">
        <v>302</v>
      </c>
      <c r="G121" s="23" t="s">
        <v>302</v>
      </c>
      <c r="H121" s="23" t="s">
        <v>302</v>
      </c>
      <c r="I121" s="23" t="s">
        <v>302</v>
      </c>
      <c r="J121" s="23" t="s">
        <v>302</v>
      </c>
      <c r="K121" s="23" t="s">
        <v>302</v>
      </c>
      <c r="L121" s="23" t="s">
        <v>302</v>
      </c>
      <c r="M121" s="23">
        <v>6.9102700240519734</v>
      </c>
      <c r="N121" s="26">
        <v>2.4608407735872984</v>
      </c>
      <c r="O121" s="23">
        <v>-1.9885884768773767</v>
      </c>
      <c r="P121" s="23">
        <v>-6.4380177273420376</v>
      </c>
      <c r="Q121" s="19">
        <v>100</v>
      </c>
      <c r="R121" s="19">
        <v>3</v>
      </c>
      <c r="S121" s="19">
        <v>3</v>
      </c>
    </row>
    <row r="122" spans="1:19" s="19" customFormat="1" x14ac:dyDescent="0.3">
      <c r="A122" s="19">
        <v>121</v>
      </c>
      <c r="B122" t="s">
        <v>76</v>
      </c>
      <c r="C122" t="s">
        <v>77</v>
      </c>
      <c r="D122" s="22">
        <v>20.100000000000001</v>
      </c>
      <c r="E122" s="22">
        <v>19.3</v>
      </c>
      <c r="F122" s="22">
        <v>16.7</v>
      </c>
      <c r="G122" s="22">
        <v>15</v>
      </c>
      <c r="H122" s="22">
        <v>16.8</v>
      </c>
      <c r="I122" s="22">
        <v>13.1</v>
      </c>
      <c r="J122" s="22">
        <v>14.9</v>
      </c>
      <c r="K122" s="22">
        <v>13.7</v>
      </c>
      <c r="L122" s="22">
        <v>15.8</v>
      </c>
      <c r="M122" s="22">
        <v>9.571538285242454</v>
      </c>
      <c r="N122" s="25">
        <v>6.2803307228770393</v>
      </c>
      <c r="O122" s="22">
        <v>2.9891231605116246</v>
      </c>
      <c r="P122" s="22">
        <v>-0.30208440185379004</v>
      </c>
      <c r="Q122">
        <v>51</v>
      </c>
      <c r="R122">
        <v>2</v>
      </c>
      <c r="S122">
        <v>4</v>
      </c>
    </row>
    <row r="123" spans="1:19" s="19" customFormat="1" x14ac:dyDescent="0.3">
      <c r="A123" s="19">
        <v>122</v>
      </c>
      <c r="B123" s="19" t="s">
        <v>709</v>
      </c>
      <c r="C123" s="19" t="s">
        <v>411</v>
      </c>
      <c r="D123" s="23" t="s">
        <v>302</v>
      </c>
      <c r="E123" s="23" t="s">
        <v>302</v>
      </c>
      <c r="F123" s="23" t="s">
        <v>302</v>
      </c>
      <c r="G123" s="23" t="s">
        <v>302</v>
      </c>
      <c r="H123" s="23" t="s">
        <v>302</v>
      </c>
      <c r="I123" s="23" t="s">
        <v>302</v>
      </c>
      <c r="J123" s="23" t="s">
        <v>302</v>
      </c>
      <c r="K123" s="23" t="s">
        <v>302</v>
      </c>
      <c r="L123" s="23" t="s">
        <v>302</v>
      </c>
      <c r="M123" s="23">
        <v>10.854849168114383</v>
      </c>
      <c r="N123" s="26">
        <v>7.5636416057489679</v>
      </c>
      <c r="O123" s="23">
        <v>4.2724340433835533</v>
      </c>
      <c r="P123" s="23">
        <v>0.98122648101813836</v>
      </c>
      <c r="Q123" s="19">
        <v>51</v>
      </c>
      <c r="R123" s="19">
        <v>2</v>
      </c>
      <c r="S123" s="19">
        <v>4</v>
      </c>
    </row>
    <row r="124" spans="1:19" s="19" customFormat="1" x14ac:dyDescent="0.3">
      <c r="A124" s="19">
        <v>123</v>
      </c>
      <c r="B124" s="19" t="s">
        <v>710</v>
      </c>
      <c r="C124" s="19" t="s">
        <v>412</v>
      </c>
      <c r="D124" s="23" t="s">
        <v>302</v>
      </c>
      <c r="E124" s="23" t="s">
        <v>302</v>
      </c>
      <c r="F124" s="23" t="s">
        <v>302</v>
      </c>
      <c r="G124" s="23" t="s">
        <v>302</v>
      </c>
      <c r="H124" s="23" t="s">
        <v>302</v>
      </c>
      <c r="I124" s="23" t="s">
        <v>302</v>
      </c>
      <c r="J124" s="23" t="s">
        <v>302</v>
      </c>
      <c r="K124" s="23" t="s">
        <v>302</v>
      </c>
      <c r="L124" s="23" t="s">
        <v>302</v>
      </c>
      <c r="M124" s="23">
        <v>8.2882274023705254</v>
      </c>
      <c r="N124" s="26">
        <v>4.9970198400051107</v>
      </c>
      <c r="O124" s="23">
        <v>1.7058122776396962</v>
      </c>
      <c r="P124" s="23">
        <v>-1.5853952847257184</v>
      </c>
      <c r="Q124" s="19">
        <v>51</v>
      </c>
      <c r="R124" s="19">
        <v>2</v>
      </c>
      <c r="S124" s="19">
        <v>4</v>
      </c>
    </row>
    <row r="125" spans="1:19" s="19" customFormat="1" x14ac:dyDescent="0.3">
      <c r="A125" s="19">
        <v>124</v>
      </c>
      <c r="B125" t="s">
        <v>78</v>
      </c>
      <c r="C125" t="s">
        <v>79</v>
      </c>
      <c r="D125" s="22">
        <v>17.7</v>
      </c>
      <c r="E125" s="22">
        <v>17.899999999999999</v>
      </c>
      <c r="F125" s="22">
        <v>18.8</v>
      </c>
      <c r="G125" s="22">
        <v>18.2</v>
      </c>
      <c r="H125" s="22">
        <v>17.5</v>
      </c>
      <c r="I125" s="22">
        <v>14</v>
      </c>
      <c r="J125" s="22">
        <v>13.8</v>
      </c>
      <c r="K125" s="22">
        <v>14</v>
      </c>
      <c r="L125" s="22">
        <v>13.2</v>
      </c>
      <c r="M125" s="22">
        <v>8.8055602074788624</v>
      </c>
      <c r="N125" s="25">
        <v>5.148119413273605</v>
      </c>
      <c r="O125" s="22">
        <v>1.4906786190683334</v>
      </c>
      <c r="P125" s="22">
        <v>-2.1667621751369381</v>
      </c>
      <c r="Q125">
        <v>71</v>
      </c>
      <c r="R125">
        <v>3</v>
      </c>
      <c r="S125">
        <v>4</v>
      </c>
    </row>
    <row r="126" spans="1:19" s="19" customFormat="1" x14ac:dyDescent="0.3">
      <c r="A126" s="19">
        <v>125</v>
      </c>
      <c r="B126" s="19" t="s">
        <v>711</v>
      </c>
      <c r="C126" s="19" t="s">
        <v>413</v>
      </c>
      <c r="D126" s="23" t="s">
        <v>302</v>
      </c>
      <c r="E126" s="23" t="s">
        <v>302</v>
      </c>
      <c r="F126" s="23" t="s">
        <v>302</v>
      </c>
      <c r="G126" s="23" t="s">
        <v>302</v>
      </c>
      <c r="H126" s="23" t="s">
        <v>302</v>
      </c>
      <c r="I126" s="23" t="s">
        <v>302</v>
      </c>
      <c r="J126" s="23" t="s">
        <v>302</v>
      </c>
      <c r="K126" s="23" t="s">
        <v>302</v>
      </c>
      <c r="L126" s="23" t="s">
        <v>302</v>
      </c>
      <c r="M126" s="23">
        <v>9.7409996538570685</v>
      </c>
      <c r="N126" s="26">
        <v>6.0835588596518111</v>
      </c>
      <c r="O126" s="23">
        <v>2.42611806544654</v>
      </c>
      <c r="P126" s="23">
        <v>-1.2313227287587316</v>
      </c>
      <c r="Q126" s="19">
        <v>71</v>
      </c>
      <c r="R126" s="19">
        <v>3</v>
      </c>
      <c r="S126" s="19">
        <v>4</v>
      </c>
    </row>
    <row r="127" spans="1:19" s="19" customFormat="1" x14ac:dyDescent="0.3">
      <c r="A127" s="19">
        <v>126</v>
      </c>
      <c r="B127" s="19" t="s">
        <v>712</v>
      </c>
      <c r="C127" s="19" t="s">
        <v>414</v>
      </c>
      <c r="D127" s="23" t="s">
        <v>302</v>
      </c>
      <c r="E127" s="23" t="s">
        <v>302</v>
      </c>
      <c r="F127" s="23" t="s">
        <v>302</v>
      </c>
      <c r="G127" s="23" t="s">
        <v>302</v>
      </c>
      <c r="H127" s="23" t="s">
        <v>302</v>
      </c>
      <c r="I127" s="23" t="s">
        <v>302</v>
      </c>
      <c r="J127" s="23" t="s">
        <v>302</v>
      </c>
      <c r="K127" s="23" t="s">
        <v>302</v>
      </c>
      <c r="L127" s="23" t="s">
        <v>302</v>
      </c>
      <c r="M127" s="23">
        <v>7.8701207611006563</v>
      </c>
      <c r="N127" s="26">
        <v>4.2126799668953989</v>
      </c>
      <c r="O127" s="23">
        <v>0.5552391726901269</v>
      </c>
      <c r="P127" s="23">
        <v>-3.1022016215151447</v>
      </c>
      <c r="Q127" s="19">
        <v>71</v>
      </c>
      <c r="R127" s="19">
        <v>3</v>
      </c>
      <c r="S127" s="19">
        <v>4</v>
      </c>
    </row>
    <row r="128" spans="1:19" s="19" customFormat="1" x14ac:dyDescent="0.3">
      <c r="A128" s="19">
        <v>127</v>
      </c>
      <c r="B128" t="s">
        <v>80</v>
      </c>
      <c r="C128" t="s">
        <v>81</v>
      </c>
      <c r="D128" s="22">
        <v>20.8</v>
      </c>
      <c r="E128" s="22">
        <v>20.7</v>
      </c>
      <c r="F128" s="22">
        <v>21.4</v>
      </c>
      <c r="G128" s="22">
        <v>19.899999999999999</v>
      </c>
      <c r="H128" s="22">
        <v>18.3</v>
      </c>
      <c r="I128" s="22">
        <v>17.899999999999999</v>
      </c>
      <c r="J128" s="22">
        <v>16.5</v>
      </c>
      <c r="K128" s="22">
        <v>17.8</v>
      </c>
      <c r="L128" s="22">
        <v>17.100000000000001</v>
      </c>
      <c r="M128" s="22">
        <v>13.049815924856702</v>
      </c>
      <c r="N128" s="25">
        <v>10.108773064079685</v>
      </c>
      <c r="O128" s="22">
        <v>7.167730203302682</v>
      </c>
      <c r="P128" s="22">
        <v>4.226687342525679</v>
      </c>
      <c r="Q128">
        <v>17</v>
      </c>
      <c r="R128">
        <v>1</v>
      </c>
      <c r="S128">
        <v>1</v>
      </c>
    </row>
    <row r="129" spans="1:19" s="19" customFormat="1" x14ac:dyDescent="0.3">
      <c r="A129" s="19">
        <v>128</v>
      </c>
      <c r="B129" s="19" t="s">
        <v>713</v>
      </c>
      <c r="C129" s="19" t="s">
        <v>415</v>
      </c>
      <c r="D129" s="23" t="s">
        <v>302</v>
      </c>
      <c r="E129" s="23" t="s">
        <v>302</v>
      </c>
      <c r="F129" s="23" t="s">
        <v>302</v>
      </c>
      <c r="G129" s="23" t="s">
        <v>302</v>
      </c>
      <c r="H129" s="23" t="s">
        <v>302</v>
      </c>
      <c r="I129" s="23" t="s">
        <v>302</v>
      </c>
      <c r="J129" s="23" t="s">
        <v>302</v>
      </c>
      <c r="K129" s="23" t="s">
        <v>302</v>
      </c>
      <c r="L129" s="23" t="s">
        <v>302</v>
      </c>
      <c r="M129" s="23">
        <v>13.708810885401165</v>
      </c>
      <c r="N129" s="26">
        <v>10.767768024624148</v>
      </c>
      <c r="O129" s="23">
        <v>7.8267251638471453</v>
      </c>
      <c r="P129" s="23">
        <v>4.8856823030701424</v>
      </c>
      <c r="Q129" s="19">
        <v>17</v>
      </c>
      <c r="R129" s="19">
        <v>1</v>
      </c>
      <c r="S129" s="19">
        <v>1</v>
      </c>
    </row>
    <row r="130" spans="1:19" s="19" customFormat="1" x14ac:dyDescent="0.3">
      <c r="A130" s="19">
        <v>129</v>
      </c>
      <c r="B130" s="19" t="s">
        <v>714</v>
      </c>
      <c r="C130" s="19" t="s">
        <v>416</v>
      </c>
      <c r="D130" s="23" t="s">
        <v>302</v>
      </c>
      <c r="E130" s="23" t="s">
        <v>302</v>
      </c>
      <c r="F130" s="23" t="s">
        <v>302</v>
      </c>
      <c r="G130" s="23" t="s">
        <v>302</v>
      </c>
      <c r="H130" s="23" t="s">
        <v>302</v>
      </c>
      <c r="I130" s="23" t="s">
        <v>302</v>
      </c>
      <c r="J130" s="23" t="s">
        <v>302</v>
      </c>
      <c r="K130" s="23" t="s">
        <v>302</v>
      </c>
      <c r="L130" s="23" t="s">
        <v>302</v>
      </c>
      <c r="M130" s="23">
        <v>12.390820964312239</v>
      </c>
      <c r="N130" s="26">
        <v>9.4497781035352215</v>
      </c>
      <c r="O130" s="23">
        <v>6.5087352427582186</v>
      </c>
      <c r="P130" s="23">
        <v>3.5676923819812156</v>
      </c>
      <c r="Q130" s="19">
        <v>17</v>
      </c>
      <c r="R130" s="19">
        <v>1</v>
      </c>
      <c r="S130" s="19">
        <v>1</v>
      </c>
    </row>
    <row r="131" spans="1:19" s="19" customFormat="1" x14ac:dyDescent="0.3">
      <c r="A131" s="19">
        <v>130</v>
      </c>
      <c r="B131" t="s">
        <v>82</v>
      </c>
      <c r="C131" t="s">
        <v>83</v>
      </c>
      <c r="D131" s="22">
        <v>17.8</v>
      </c>
      <c r="E131" s="22">
        <v>16.600000000000001</v>
      </c>
      <c r="F131" s="22">
        <v>18.100000000000001</v>
      </c>
      <c r="G131" s="22">
        <v>16.100000000000001</v>
      </c>
      <c r="H131" s="22">
        <v>14.6</v>
      </c>
      <c r="I131" s="22">
        <v>12.5</v>
      </c>
      <c r="J131" s="22">
        <v>14.3</v>
      </c>
      <c r="K131" s="22">
        <v>12.1</v>
      </c>
      <c r="L131" s="22">
        <v>13</v>
      </c>
      <c r="M131" s="22">
        <v>7.6947735872961402</v>
      </c>
      <c r="N131" s="25">
        <v>4.0374949990744824</v>
      </c>
      <c r="O131" s="22">
        <v>0.38021641085282454</v>
      </c>
      <c r="P131" s="22">
        <v>-3.2770621773688333</v>
      </c>
      <c r="Q131">
        <v>87</v>
      </c>
      <c r="R131">
        <v>4</v>
      </c>
      <c r="S131">
        <v>3</v>
      </c>
    </row>
    <row r="132" spans="1:19" s="19" customFormat="1" x14ac:dyDescent="0.3">
      <c r="A132" s="19">
        <v>131</v>
      </c>
      <c r="B132" s="19" t="s">
        <v>715</v>
      </c>
      <c r="C132" s="19" t="s">
        <v>417</v>
      </c>
      <c r="D132" s="23" t="s">
        <v>302</v>
      </c>
      <c r="E132" s="23" t="s">
        <v>302</v>
      </c>
      <c r="F132" s="23" t="s">
        <v>302</v>
      </c>
      <c r="G132" s="23" t="s">
        <v>302</v>
      </c>
      <c r="H132" s="23" t="s">
        <v>302</v>
      </c>
      <c r="I132" s="23" t="s">
        <v>302</v>
      </c>
      <c r="J132" s="23" t="s">
        <v>302</v>
      </c>
      <c r="K132" s="23" t="s">
        <v>302</v>
      </c>
      <c r="L132" s="23" t="s">
        <v>302</v>
      </c>
      <c r="M132" s="23">
        <v>8.5590094184224235</v>
      </c>
      <c r="N132" s="26">
        <v>4.9017308302007665</v>
      </c>
      <c r="O132" s="23">
        <v>1.2444522419791086</v>
      </c>
      <c r="P132" s="23">
        <v>-2.4128263462425492</v>
      </c>
      <c r="Q132" s="19">
        <v>87</v>
      </c>
      <c r="R132" s="19">
        <v>4</v>
      </c>
      <c r="S132" s="19">
        <v>3</v>
      </c>
    </row>
    <row r="133" spans="1:19" s="19" customFormat="1" x14ac:dyDescent="0.3">
      <c r="A133" s="19">
        <v>132</v>
      </c>
      <c r="B133" s="19" t="s">
        <v>716</v>
      </c>
      <c r="C133" s="19" t="s">
        <v>418</v>
      </c>
      <c r="D133" s="23" t="s">
        <v>302</v>
      </c>
      <c r="E133" s="23" t="s">
        <v>302</v>
      </c>
      <c r="F133" s="23" t="s">
        <v>302</v>
      </c>
      <c r="G133" s="23" t="s">
        <v>302</v>
      </c>
      <c r="H133" s="23" t="s">
        <v>302</v>
      </c>
      <c r="I133" s="23" t="s">
        <v>302</v>
      </c>
      <c r="J133" s="23" t="s">
        <v>302</v>
      </c>
      <c r="K133" s="23" t="s">
        <v>302</v>
      </c>
      <c r="L133" s="23" t="s">
        <v>302</v>
      </c>
      <c r="M133" s="23">
        <v>6.8305377561698561</v>
      </c>
      <c r="N133" s="26">
        <v>3.1732591679481983</v>
      </c>
      <c r="O133" s="23">
        <v>-0.48401942027345957</v>
      </c>
      <c r="P133" s="23">
        <v>-4.1412980084951174</v>
      </c>
      <c r="Q133" s="19">
        <v>87</v>
      </c>
      <c r="R133" s="19">
        <v>4</v>
      </c>
      <c r="S133" s="19">
        <v>3</v>
      </c>
    </row>
    <row r="134" spans="1:19" s="19" customFormat="1" x14ac:dyDescent="0.3">
      <c r="A134" s="19">
        <v>133</v>
      </c>
      <c r="B134" t="s">
        <v>84</v>
      </c>
      <c r="C134" t="s">
        <v>85</v>
      </c>
      <c r="D134" s="22">
        <v>20.9</v>
      </c>
      <c r="E134" s="22">
        <v>18.600000000000001</v>
      </c>
      <c r="F134" s="22">
        <v>17.8</v>
      </c>
      <c r="G134" s="22">
        <v>18.100000000000001</v>
      </c>
      <c r="H134" s="22">
        <v>14.2</v>
      </c>
      <c r="I134" s="22">
        <v>17.399999999999999</v>
      </c>
      <c r="J134" s="22">
        <v>16.899999999999999</v>
      </c>
      <c r="K134" s="22">
        <v>18.100000000000001</v>
      </c>
      <c r="L134" s="22">
        <v>12.8</v>
      </c>
      <c r="M134" s="22">
        <v>11.133332813300001</v>
      </c>
      <c r="N134" s="25">
        <v>8.1007373471171462</v>
      </c>
      <c r="O134" s="22">
        <v>5.0681418809342773</v>
      </c>
      <c r="P134" s="22">
        <v>2.0355464147514226</v>
      </c>
      <c r="Q134">
        <v>29</v>
      </c>
      <c r="R134">
        <v>2</v>
      </c>
      <c r="S134">
        <v>3</v>
      </c>
    </row>
    <row r="135" spans="1:19" s="19" customFormat="1" x14ac:dyDescent="0.3">
      <c r="A135" s="19">
        <v>134</v>
      </c>
      <c r="B135" s="19" t="s">
        <v>717</v>
      </c>
      <c r="C135" s="19" t="s">
        <v>419</v>
      </c>
      <c r="D135" s="23" t="s">
        <v>302</v>
      </c>
      <c r="E135" s="23" t="s">
        <v>302</v>
      </c>
      <c r="F135" s="23" t="s">
        <v>302</v>
      </c>
      <c r="G135" s="23" t="s">
        <v>302</v>
      </c>
      <c r="H135" s="23" t="s">
        <v>302</v>
      </c>
      <c r="I135" s="23" t="s">
        <v>302</v>
      </c>
      <c r="J135" s="23" t="s">
        <v>302</v>
      </c>
      <c r="K135" s="23" t="s">
        <v>302</v>
      </c>
      <c r="L135" s="23" t="s">
        <v>302</v>
      </c>
      <c r="M135" s="23">
        <v>12.594026753635571</v>
      </c>
      <c r="N135" s="26">
        <v>9.5614312874527165</v>
      </c>
      <c r="O135" s="23">
        <v>6.5288358212698476</v>
      </c>
      <c r="P135" s="23">
        <v>3.4962403550869929</v>
      </c>
      <c r="Q135" s="19">
        <v>29</v>
      </c>
      <c r="R135" s="19">
        <v>2</v>
      </c>
      <c r="S135" s="19">
        <v>3</v>
      </c>
    </row>
    <row r="136" spans="1:19" s="19" customFormat="1" x14ac:dyDescent="0.3">
      <c r="A136" s="19">
        <v>135</v>
      </c>
      <c r="B136" s="19" t="s">
        <v>718</v>
      </c>
      <c r="C136" s="19" t="s">
        <v>420</v>
      </c>
      <c r="D136" s="23" t="s">
        <v>302</v>
      </c>
      <c r="E136" s="23" t="s">
        <v>302</v>
      </c>
      <c r="F136" s="23" t="s">
        <v>302</v>
      </c>
      <c r="G136" s="23" t="s">
        <v>302</v>
      </c>
      <c r="H136" s="23" t="s">
        <v>302</v>
      </c>
      <c r="I136" s="23" t="s">
        <v>302</v>
      </c>
      <c r="J136" s="23" t="s">
        <v>302</v>
      </c>
      <c r="K136" s="23" t="s">
        <v>302</v>
      </c>
      <c r="L136" s="23" t="s">
        <v>302</v>
      </c>
      <c r="M136" s="23">
        <v>9.6726388729644306</v>
      </c>
      <c r="N136" s="26">
        <v>6.6400434067815759</v>
      </c>
      <c r="O136" s="23">
        <v>3.607447940598707</v>
      </c>
      <c r="P136" s="23">
        <v>0.57485247441585208</v>
      </c>
      <c r="Q136" s="19">
        <v>29</v>
      </c>
      <c r="R136" s="19">
        <v>2</v>
      </c>
      <c r="S136" s="19">
        <v>3</v>
      </c>
    </row>
    <row r="137" spans="1:19" s="19" customFormat="1" x14ac:dyDescent="0.3">
      <c r="A137" s="19">
        <v>136</v>
      </c>
      <c r="B137" t="s">
        <v>86</v>
      </c>
      <c r="C137" t="s">
        <v>87</v>
      </c>
      <c r="D137" s="22">
        <v>28.4</v>
      </c>
      <c r="E137" s="22">
        <v>22.3</v>
      </c>
      <c r="F137" s="22">
        <v>20.8</v>
      </c>
      <c r="G137" s="22">
        <v>20.100000000000001</v>
      </c>
      <c r="H137" s="22">
        <v>20.5</v>
      </c>
      <c r="I137" s="22">
        <v>19.600000000000001</v>
      </c>
      <c r="J137" s="22">
        <v>21.4</v>
      </c>
      <c r="K137" s="22">
        <v>14.8</v>
      </c>
      <c r="L137" s="22">
        <v>14.4</v>
      </c>
      <c r="M137" s="22">
        <v>7.2882794961887498</v>
      </c>
      <c r="N137" s="25">
        <v>0.80621918594314934</v>
      </c>
      <c r="O137" s="22">
        <v>-5.6758411243024511</v>
      </c>
      <c r="P137" s="22">
        <v>-12.157901434548052</v>
      </c>
      <c r="Q137">
        <v>128</v>
      </c>
      <c r="R137">
        <v>1</v>
      </c>
      <c r="S137">
        <v>2</v>
      </c>
    </row>
    <row r="138" spans="1:19" s="19" customFormat="1" x14ac:dyDescent="0.3">
      <c r="A138" s="19">
        <v>137</v>
      </c>
      <c r="B138" s="19" t="s">
        <v>719</v>
      </c>
      <c r="C138" s="19" t="s">
        <v>421</v>
      </c>
      <c r="D138" s="23" t="s">
        <v>302</v>
      </c>
      <c r="E138" s="23" t="s">
        <v>302</v>
      </c>
      <c r="F138" s="23" t="s">
        <v>302</v>
      </c>
      <c r="G138" s="23" t="s">
        <v>302</v>
      </c>
      <c r="H138" s="23" t="s">
        <v>302</v>
      </c>
      <c r="I138" s="23" t="s">
        <v>302</v>
      </c>
      <c r="J138" s="23" t="s">
        <v>302</v>
      </c>
      <c r="K138" s="23" t="s">
        <v>302</v>
      </c>
      <c r="L138" s="23" t="s">
        <v>302</v>
      </c>
      <c r="M138" s="23">
        <v>9.0709033029144202</v>
      </c>
      <c r="N138" s="26">
        <v>2.5888429926688206</v>
      </c>
      <c r="O138" s="23">
        <v>-3.8932173175767799</v>
      </c>
      <c r="P138" s="23">
        <v>-10.375277627822381</v>
      </c>
      <c r="Q138" s="19">
        <v>128</v>
      </c>
      <c r="R138" s="19">
        <v>1</v>
      </c>
      <c r="S138" s="19">
        <v>2</v>
      </c>
    </row>
    <row r="139" spans="1:19" s="19" customFormat="1" x14ac:dyDescent="0.3">
      <c r="A139" s="19">
        <v>138</v>
      </c>
      <c r="B139" s="19" t="s">
        <v>720</v>
      </c>
      <c r="C139" s="19" t="s">
        <v>422</v>
      </c>
      <c r="D139" s="23" t="s">
        <v>302</v>
      </c>
      <c r="E139" s="23" t="s">
        <v>302</v>
      </c>
      <c r="F139" s="23" t="s">
        <v>302</v>
      </c>
      <c r="G139" s="23" t="s">
        <v>302</v>
      </c>
      <c r="H139" s="23" t="s">
        <v>302</v>
      </c>
      <c r="I139" s="23" t="s">
        <v>302</v>
      </c>
      <c r="J139" s="23" t="s">
        <v>302</v>
      </c>
      <c r="K139" s="23" t="s">
        <v>302</v>
      </c>
      <c r="L139" s="23" t="s">
        <v>302</v>
      </c>
      <c r="M139" s="23">
        <v>5.5056556894630786</v>
      </c>
      <c r="N139" s="26">
        <v>-0.97640462078252166</v>
      </c>
      <c r="O139" s="23">
        <v>-7.4584649310281224</v>
      </c>
      <c r="P139" s="23">
        <v>-13.940525241273722</v>
      </c>
      <c r="Q139" s="19">
        <v>128</v>
      </c>
      <c r="R139" s="19">
        <v>1</v>
      </c>
      <c r="S139" s="19">
        <v>2</v>
      </c>
    </row>
    <row r="140" spans="1:19" s="19" customFormat="1" x14ac:dyDescent="0.3">
      <c r="A140" s="19">
        <v>139</v>
      </c>
      <c r="B140" t="s">
        <v>88</v>
      </c>
      <c r="C140" t="s">
        <v>89</v>
      </c>
      <c r="D140" s="22">
        <v>22.9</v>
      </c>
      <c r="E140" s="22">
        <v>21.3</v>
      </c>
      <c r="F140" s="22">
        <v>19.399999999999999</v>
      </c>
      <c r="G140" s="22">
        <v>16.399999999999999</v>
      </c>
      <c r="H140" s="22">
        <v>20</v>
      </c>
      <c r="I140" s="22">
        <v>16.600000000000001</v>
      </c>
      <c r="J140" s="22">
        <v>15</v>
      </c>
      <c r="K140" s="22">
        <v>17.899999999999999</v>
      </c>
      <c r="L140" s="22">
        <v>14.9</v>
      </c>
      <c r="M140" s="22">
        <v>9.7989744868686728</v>
      </c>
      <c r="N140" s="25">
        <v>5.5661586551738083</v>
      </c>
      <c r="O140" s="22">
        <v>1.3333428234789579</v>
      </c>
      <c r="P140" s="22">
        <v>-2.8994730082159066</v>
      </c>
      <c r="Q140">
        <v>64</v>
      </c>
      <c r="R140">
        <v>1</v>
      </c>
      <c r="S140">
        <v>1</v>
      </c>
    </row>
    <row r="141" spans="1:19" s="19" customFormat="1" x14ac:dyDescent="0.3">
      <c r="A141" s="19">
        <v>140</v>
      </c>
      <c r="B141" s="19" t="s">
        <v>721</v>
      </c>
      <c r="C141" s="19" t="s">
        <v>423</v>
      </c>
      <c r="D141" s="23" t="s">
        <v>302</v>
      </c>
      <c r="E141" s="23" t="s">
        <v>302</v>
      </c>
      <c r="F141" s="23" t="s">
        <v>302</v>
      </c>
      <c r="G141" s="23" t="s">
        <v>302</v>
      </c>
      <c r="H141" s="23" t="s">
        <v>302</v>
      </c>
      <c r="I141" s="23" t="s">
        <v>302</v>
      </c>
      <c r="J141" s="23" t="s">
        <v>302</v>
      </c>
      <c r="K141" s="23" t="s">
        <v>302</v>
      </c>
      <c r="L141" s="23" t="s">
        <v>302</v>
      </c>
      <c r="M141" s="23">
        <v>11.142703142565754</v>
      </c>
      <c r="N141" s="26">
        <v>6.9098873108708885</v>
      </c>
      <c r="O141" s="23">
        <v>2.6770714791760382</v>
      </c>
      <c r="P141" s="23">
        <v>-1.5557443525188264</v>
      </c>
      <c r="Q141" s="19">
        <v>64</v>
      </c>
      <c r="R141" s="19">
        <v>1</v>
      </c>
      <c r="S141" s="19">
        <v>1</v>
      </c>
    </row>
    <row r="142" spans="1:19" s="19" customFormat="1" x14ac:dyDescent="0.3">
      <c r="A142" s="19">
        <v>141</v>
      </c>
      <c r="B142" s="19" t="s">
        <v>722</v>
      </c>
      <c r="C142" s="19" t="s">
        <v>424</v>
      </c>
      <c r="D142" s="23" t="s">
        <v>302</v>
      </c>
      <c r="E142" s="23" t="s">
        <v>302</v>
      </c>
      <c r="F142" s="23" t="s">
        <v>302</v>
      </c>
      <c r="G142" s="23" t="s">
        <v>302</v>
      </c>
      <c r="H142" s="23" t="s">
        <v>302</v>
      </c>
      <c r="I142" s="23" t="s">
        <v>302</v>
      </c>
      <c r="J142" s="23" t="s">
        <v>302</v>
      </c>
      <c r="K142" s="23" t="s">
        <v>302</v>
      </c>
      <c r="L142" s="23" t="s">
        <v>302</v>
      </c>
      <c r="M142" s="23">
        <v>8.4552458311715917</v>
      </c>
      <c r="N142" s="26">
        <v>4.222429999476728</v>
      </c>
      <c r="O142" s="23">
        <v>-1.0385832218122282E-2</v>
      </c>
      <c r="P142" s="23">
        <v>-4.2432016639129868</v>
      </c>
      <c r="Q142" s="19">
        <v>64</v>
      </c>
      <c r="R142" s="19">
        <v>1</v>
      </c>
      <c r="S142" s="19">
        <v>1</v>
      </c>
    </row>
    <row r="143" spans="1:19" s="19" customFormat="1" x14ac:dyDescent="0.3">
      <c r="A143" s="19">
        <v>142</v>
      </c>
      <c r="B143" t="s">
        <v>90</v>
      </c>
      <c r="C143" t="s">
        <v>91</v>
      </c>
      <c r="D143" s="22">
        <v>17.899999999999999</v>
      </c>
      <c r="E143" s="22">
        <v>22.3</v>
      </c>
      <c r="F143" s="22">
        <v>22.8</v>
      </c>
      <c r="G143" s="22">
        <v>22.9</v>
      </c>
      <c r="H143" s="22">
        <v>18.600000000000001</v>
      </c>
      <c r="I143" s="22">
        <v>19.600000000000001</v>
      </c>
      <c r="J143" s="22">
        <v>13.6</v>
      </c>
      <c r="K143" s="22">
        <v>12.1</v>
      </c>
      <c r="L143" s="22">
        <v>10.3</v>
      </c>
      <c r="M143" s="22">
        <v>4.0047474786618977</v>
      </c>
      <c r="N143" s="25">
        <v>-2.8856461195760517</v>
      </c>
      <c r="O143" s="22">
        <v>-9.7760397178140011</v>
      </c>
      <c r="P143" s="22">
        <v>-16.666433316051922</v>
      </c>
      <c r="Q143">
        <v>145</v>
      </c>
      <c r="R143">
        <v>3</v>
      </c>
      <c r="S143">
        <v>3</v>
      </c>
    </row>
    <row r="144" spans="1:19" s="19" customFormat="1" x14ac:dyDescent="0.3">
      <c r="A144" s="19">
        <v>143</v>
      </c>
      <c r="B144" s="19" t="s">
        <v>723</v>
      </c>
      <c r="C144" s="19" t="s">
        <v>425</v>
      </c>
      <c r="D144" s="23" t="s">
        <v>302</v>
      </c>
      <c r="E144" s="23" t="s">
        <v>302</v>
      </c>
      <c r="F144" s="23" t="s">
        <v>302</v>
      </c>
      <c r="G144" s="23" t="s">
        <v>302</v>
      </c>
      <c r="H144" s="23" t="s">
        <v>302</v>
      </c>
      <c r="I144" s="23" t="s">
        <v>302</v>
      </c>
      <c r="J144" s="23" t="s">
        <v>302</v>
      </c>
      <c r="K144" s="23" t="s">
        <v>302</v>
      </c>
      <c r="L144" s="23" t="s">
        <v>302</v>
      </c>
      <c r="M144" s="23">
        <v>6.45311329304214</v>
      </c>
      <c r="N144" s="26">
        <v>-0.4372803051958094</v>
      </c>
      <c r="O144" s="23">
        <v>-7.3276739034337588</v>
      </c>
      <c r="P144" s="23">
        <v>-14.21806750167168</v>
      </c>
      <c r="Q144" s="19">
        <v>145</v>
      </c>
      <c r="R144" s="19">
        <v>3</v>
      </c>
      <c r="S144" s="19">
        <v>3</v>
      </c>
    </row>
    <row r="145" spans="1:19" s="19" customFormat="1" x14ac:dyDescent="0.3">
      <c r="A145" s="19">
        <v>144</v>
      </c>
      <c r="B145" s="19" t="s">
        <v>724</v>
      </c>
      <c r="C145" s="19" t="s">
        <v>426</v>
      </c>
      <c r="D145" s="23" t="s">
        <v>302</v>
      </c>
      <c r="E145" s="23" t="s">
        <v>302</v>
      </c>
      <c r="F145" s="23" t="s">
        <v>302</v>
      </c>
      <c r="G145" s="23" t="s">
        <v>302</v>
      </c>
      <c r="H145" s="23" t="s">
        <v>302</v>
      </c>
      <c r="I145" s="23" t="s">
        <v>302</v>
      </c>
      <c r="J145" s="23" t="s">
        <v>302</v>
      </c>
      <c r="K145" s="23" t="s">
        <v>302</v>
      </c>
      <c r="L145" s="23" t="s">
        <v>302</v>
      </c>
      <c r="M145" s="23">
        <v>1.5563816642816555</v>
      </c>
      <c r="N145" s="26">
        <v>-5.3340119339562939</v>
      </c>
      <c r="O145" s="23">
        <v>-12.224405532194243</v>
      </c>
      <c r="P145" s="23">
        <v>-19.114799130432164</v>
      </c>
      <c r="Q145" s="19">
        <v>145</v>
      </c>
      <c r="R145" s="19">
        <v>3</v>
      </c>
      <c r="S145" s="19">
        <v>3</v>
      </c>
    </row>
    <row r="146" spans="1:19" s="19" customFormat="1" x14ac:dyDescent="0.3">
      <c r="A146" s="19">
        <v>145</v>
      </c>
      <c r="B146" t="s">
        <v>92</v>
      </c>
      <c r="C146" t="s">
        <v>93</v>
      </c>
      <c r="D146" s="22">
        <v>16.899999999999999</v>
      </c>
      <c r="E146" s="22">
        <v>16.100000000000001</v>
      </c>
      <c r="F146" s="22">
        <v>14</v>
      </c>
      <c r="G146" s="22">
        <v>12.9</v>
      </c>
      <c r="H146" s="22">
        <v>14.8</v>
      </c>
      <c r="I146" s="22">
        <v>13.6</v>
      </c>
      <c r="J146" s="22">
        <v>14.4</v>
      </c>
      <c r="K146" s="22">
        <v>12.3</v>
      </c>
      <c r="L146" s="22">
        <v>10</v>
      </c>
      <c r="M146" s="22">
        <v>7.6384229421087326</v>
      </c>
      <c r="N146" s="25">
        <v>4.5139504585527988</v>
      </c>
      <c r="O146" s="22">
        <v>1.3894779749968649</v>
      </c>
      <c r="P146" s="22">
        <v>-1.734994508559069</v>
      </c>
      <c r="Q146">
        <v>80</v>
      </c>
      <c r="R146">
        <v>4</v>
      </c>
      <c r="S146">
        <v>4</v>
      </c>
    </row>
    <row r="147" spans="1:19" s="19" customFormat="1" x14ac:dyDescent="0.3">
      <c r="A147" s="19">
        <v>146</v>
      </c>
      <c r="B147" s="19" t="s">
        <v>725</v>
      </c>
      <c r="C147" s="19" t="s">
        <v>427</v>
      </c>
      <c r="D147" s="23" t="s">
        <v>302</v>
      </c>
      <c r="E147" s="23" t="s">
        <v>302</v>
      </c>
      <c r="F147" s="23" t="s">
        <v>302</v>
      </c>
      <c r="G147" s="23" t="s">
        <v>302</v>
      </c>
      <c r="H147" s="23" t="s">
        <v>302</v>
      </c>
      <c r="I147" s="23" t="s">
        <v>302</v>
      </c>
      <c r="J147" s="23" t="s">
        <v>302</v>
      </c>
      <c r="K147" s="23" t="s">
        <v>302</v>
      </c>
      <c r="L147" s="23" t="s">
        <v>302</v>
      </c>
      <c r="M147" s="23">
        <v>8.5959645861996457</v>
      </c>
      <c r="N147" s="26">
        <v>5.4714921026437118</v>
      </c>
      <c r="O147" s="23">
        <v>2.3470196190877779</v>
      </c>
      <c r="P147" s="23">
        <v>-0.77745286446815598</v>
      </c>
      <c r="Q147" s="19">
        <v>80</v>
      </c>
      <c r="R147" s="19">
        <v>4</v>
      </c>
      <c r="S147" s="19">
        <v>4</v>
      </c>
    </row>
    <row r="148" spans="1:19" s="19" customFormat="1" x14ac:dyDescent="0.3">
      <c r="A148" s="19">
        <v>147</v>
      </c>
      <c r="B148" s="19" t="s">
        <v>726</v>
      </c>
      <c r="C148" s="19" t="s">
        <v>428</v>
      </c>
      <c r="D148" s="23" t="s">
        <v>302</v>
      </c>
      <c r="E148" s="23" t="s">
        <v>302</v>
      </c>
      <c r="F148" s="23" t="s">
        <v>302</v>
      </c>
      <c r="G148" s="23" t="s">
        <v>302</v>
      </c>
      <c r="H148" s="23" t="s">
        <v>302</v>
      </c>
      <c r="I148" s="23" t="s">
        <v>302</v>
      </c>
      <c r="J148" s="23" t="s">
        <v>302</v>
      </c>
      <c r="K148" s="23" t="s">
        <v>302</v>
      </c>
      <c r="L148" s="23" t="s">
        <v>302</v>
      </c>
      <c r="M148" s="23">
        <v>6.6808812980178196</v>
      </c>
      <c r="N148" s="26">
        <v>3.5564088144618857</v>
      </c>
      <c r="O148" s="23">
        <v>0.43193633090595185</v>
      </c>
      <c r="P148" s="23">
        <v>-2.692536152649982</v>
      </c>
      <c r="Q148" s="19">
        <v>80</v>
      </c>
      <c r="R148" s="19">
        <v>4</v>
      </c>
      <c r="S148" s="19">
        <v>4</v>
      </c>
    </row>
    <row r="149" spans="1:19" s="19" customFormat="1" x14ac:dyDescent="0.3">
      <c r="A149" s="19">
        <v>148</v>
      </c>
      <c r="B149" t="s">
        <v>94</v>
      </c>
      <c r="C149" t="s">
        <v>95</v>
      </c>
      <c r="D149" s="22">
        <v>20.6</v>
      </c>
      <c r="E149" s="22">
        <v>19.8</v>
      </c>
      <c r="F149" s="22">
        <v>18.5</v>
      </c>
      <c r="G149" s="22">
        <v>20.5</v>
      </c>
      <c r="H149" s="22">
        <v>22</v>
      </c>
      <c r="I149" s="22">
        <v>17.7</v>
      </c>
      <c r="J149" s="22">
        <v>15.6</v>
      </c>
      <c r="K149" s="22">
        <v>17.7</v>
      </c>
      <c r="L149" s="22">
        <v>14.9</v>
      </c>
      <c r="M149" s="22">
        <v>12.304838131020205</v>
      </c>
      <c r="N149" s="25">
        <v>9.1635773281605424</v>
      </c>
      <c r="O149" s="22">
        <v>6.0223165253008801</v>
      </c>
      <c r="P149" s="22">
        <v>2.8810557224412321</v>
      </c>
      <c r="Q149">
        <v>21</v>
      </c>
      <c r="R149">
        <v>2</v>
      </c>
      <c r="S149">
        <v>3</v>
      </c>
    </row>
    <row r="150" spans="1:19" s="19" customFormat="1" x14ac:dyDescent="0.3">
      <c r="A150" s="19">
        <v>149</v>
      </c>
      <c r="B150" s="19" t="s">
        <v>727</v>
      </c>
      <c r="C150" s="19" t="s">
        <v>429</v>
      </c>
      <c r="D150" s="23" t="s">
        <v>302</v>
      </c>
      <c r="E150" s="23" t="s">
        <v>302</v>
      </c>
      <c r="F150" s="23" t="s">
        <v>302</v>
      </c>
      <c r="G150" s="23" t="s">
        <v>302</v>
      </c>
      <c r="H150" s="23" t="s">
        <v>302</v>
      </c>
      <c r="I150" s="23" t="s">
        <v>302</v>
      </c>
      <c r="J150" s="23" t="s">
        <v>302</v>
      </c>
      <c r="K150" s="23" t="s">
        <v>302</v>
      </c>
      <c r="L150" s="23" t="s">
        <v>302</v>
      </c>
      <c r="M150" s="23">
        <v>13.677775260426282</v>
      </c>
      <c r="N150" s="26">
        <v>10.53651445756662</v>
      </c>
      <c r="O150" s="23">
        <v>7.3952536547069583</v>
      </c>
      <c r="P150" s="23">
        <v>4.2539928518473102</v>
      </c>
      <c r="Q150" s="19">
        <v>21</v>
      </c>
      <c r="R150" s="19">
        <v>2</v>
      </c>
      <c r="S150" s="19">
        <v>3</v>
      </c>
    </row>
    <row r="151" spans="1:19" s="19" customFormat="1" x14ac:dyDescent="0.3">
      <c r="A151" s="19">
        <v>150</v>
      </c>
      <c r="B151" s="19" t="s">
        <v>728</v>
      </c>
      <c r="C151" s="19" t="s">
        <v>430</v>
      </c>
      <c r="D151" s="23" t="s">
        <v>302</v>
      </c>
      <c r="E151" s="23" t="s">
        <v>302</v>
      </c>
      <c r="F151" s="23" t="s">
        <v>302</v>
      </c>
      <c r="G151" s="23" t="s">
        <v>302</v>
      </c>
      <c r="H151" s="23" t="s">
        <v>302</v>
      </c>
      <c r="I151" s="23" t="s">
        <v>302</v>
      </c>
      <c r="J151" s="23" t="s">
        <v>302</v>
      </c>
      <c r="K151" s="23" t="s">
        <v>302</v>
      </c>
      <c r="L151" s="23" t="s">
        <v>302</v>
      </c>
      <c r="M151" s="23">
        <v>10.931901001614127</v>
      </c>
      <c r="N151" s="26">
        <v>7.7906401987544642</v>
      </c>
      <c r="O151" s="23">
        <v>4.649379395894802</v>
      </c>
      <c r="P151" s="23">
        <v>1.5081185930351542</v>
      </c>
      <c r="Q151" s="19">
        <v>21</v>
      </c>
      <c r="R151" s="19">
        <v>2</v>
      </c>
      <c r="S151" s="19">
        <v>3</v>
      </c>
    </row>
    <row r="152" spans="1:19" s="19" customFormat="1" x14ac:dyDescent="0.3">
      <c r="A152" s="19">
        <v>151</v>
      </c>
      <c r="B152" t="s">
        <v>96</v>
      </c>
      <c r="C152" t="s">
        <v>97</v>
      </c>
      <c r="D152" s="22">
        <v>14.5</v>
      </c>
      <c r="E152" s="22">
        <v>11.6</v>
      </c>
      <c r="F152" s="22">
        <v>11.7</v>
      </c>
      <c r="G152" s="22">
        <v>11.9</v>
      </c>
      <c r="H152" s="22">
        <v>13.2</v>
      </c>
      <c r="I152" s="22">
        <v>7.4</v>
      </c>
      <c r="J152" s="22">
        <v>9</v>
      </c>
      <c r="K152" s="22">
        <v>10.8</v>
      </c>
      <c r="L152" s="22">
        <v>10.4</v>
      </c>
      <c r="M152" s="22">
        <v>6.3833104000485079</v>
      </c>
      <c r="N152" s="25">
        <v>3.992214254361599</v>
      </c>
      <c r="O152" s="22">
        <v>1.6011181086746831</v>
      </c>
      <c r="P152" s="22">
        <v>-0.7899780370122329</v>
      </c>
      <c r="Q152">
        <v>88</v>
      </c>
      <c r="R152">
        <v>4</v>
      </c>
      <c r="S152">
        <v>4</v>
      </c>
    </row>
    <row r="153" spans="1:19" s="19" customFormat="1" x14ac:dyDescent="0.3">
      <c r="A153" s="19">
        <v>152</v>
      </c>
      <c r="B153" s="19" t="s">
        <v>729</v>
      </c>
      <c r="C153" s="19" t="s">
        <v>431</v>
      </c>
      <c r="D153" s="23" t="s">
        <v>302</v>
      </c>
      <c r="E153" s="23" t="s">
        <v>302</v>
      </c>
      <c r="F153" s="23" t="s">
        <v>302</v>
      </c>
      <c r="G153" s="23" t="s">
        <v>302</v>
      </c>
      <c r="H153" s="23" t="s">
        <v>302</v>
      </c>
      <c r="I153" s="23" t="s">
        <v>302</v>
      </c>
      <c r="J153" s="23" t="s">
        <v>302</v>
      </c>
      <c r="K153" s="23" t="s">
        <v>302</v>
      </c>
      <c r="L153" s="23" t="s">
        <v>302</v>
      </c>
      <c r="M153" s="23">
        <v>7.7848831510333563</v>
      </c>
      <c r="N153" s="26">
        <v>5.3937870053464474</v>
      </c>
      <c r="O153" s="23">
        <v>3.0026908596595314</v>
      </c>
      <c r="P153" s="23">
        <v>0.61159471397261522</v>
      </c>
      <c r="Q153" s="19">
        <v>88</v>
      </c>
      <c r="R153" s="19">
        <v>4</v>
      </c>
      <c r="S153" s="19">
        <v>4</v>
      </c>
    </row>
    <row r="154" spans="1:19" s="19" customFormat="1" x14ac:dyDescent="0.3">
      <c r="A154" s="19">
        <v>153</v>
      </c>
      <c r="B154" s="19" t="s">
        <v>730</v>
      </c>
      <c r="C154" s="19" t="s">
        <v>432</v>
      </c>
      <c r="D154" s="23" t="s">
        <v>302</v>
      </c>
      <c r="E154" s="23" t="s">
        <v>302</v>
      </c>
      <c r="F154" s="23" t="s">
        <v>302</v>
      </c>
      <c r="G154" s="23" t="s">
        <v>302</v>
      </c>
      <c r="H154" s="23" t="s">
        <v>302</v>
      </c>
      <c r="I154" s="23" t="s">
        <v>302</v>
      </c>
      <c r="J154" s="23" t="s">
        <v>302</v>
      </c>
      <c r="K154" s="23" t="s">
        <v>302</v>
      </c>
      <c r="L154" s="23" t="s">
        <v>302</v>
      </c>
      <c r="M154" s="23">
        <v>4.9817376490636596</v>
      </c>
      <c r="N154" s="26">
        <v>2.5906415033767507</v>
      </c>
      <c r="O154" s="23">
        <v>0.19954535768983495</v>
      </c>
      <c r="P154" s="23">
        <v>-2.1915507879970813</v>
      </c>
      <c r="Q154" s="19">
        <v>88</v>
      </c>
      <c r="R154" s="19">
        <v>4</v>
      </c>
      <c r="S154" s="19">
        <v>4</v>
      </c>
    </row>
    <row r="155" spans="1:19" s="19" customFormat="1" x14ac:dyDescent="0.3">
      <c r="A155" s="19">
        <v>154</v>
      </c>
      <c r="B155" t="s">
        <v>98</v>
      </c>
      <c r="C155" t="s">
        <v>99</v>
      </c>
      <c r="D155" s="22">
        <v>23.5</v>
      </c>
      <c r="E155" s="22">
        <v>28.1</v>
      </c>
      <c r="F155" s="22">
        <v>24</v>
      </c>
      <c r="G155" s="22">
        <v>23.6</v>
      </c>
      <c r="H155" s="22">
        <v>22.8</v>
      </c>
      <c r="I155" s="22">
        <v>19.600000000000001</v>
      </c>
      <c r="J155" s="22">
        <v>19.2</v>
      </c>
      <c r="K155" s="22">
        <v>18.600000000000001</v>
      </c>
      <c r="L155" s="22">
        <v>19.3</v>
      </c>
      <c r="M155" s="22">
        <v>12.260117142967232</v>
      </c>
      <c r="N155" s="25">
        <v>7.3524813334868639</v>
      </c>
      <c r="O155" s="22">
        <v>2.4448455240064959</v>
      </c>
      <c r="P155" s="22">
        <v>-2.4627902854738579</v>
      </c>
      <c r="Q155">
        <v>39</v>
      </c>
      <c r="R155">
        <v>1</v>
      </c>
      <c r="S155">
        <v>1</v>
      </c>
    </row>
    <row r="156" spans="1:19" s="19" customFormat="1" x14ac:dyDescent="0.3">
      <c r="A156" s="19">
        <v>155</v>
      </c>
      <c r="B156" s="19" t="s">
        <v>731</v>
      </c>
      <c r="C156" s="19" t="s">
        <v>433</v>
      </c>
      <c r="D156" s="23" t="s">
        <v>302</v>
      </c>
      <c r="E156" s="23" t="s">
        <v>302</v>
      </c>
      <c r="F156" s="23" t="s">
        <v>302</v>
      </c>
      <c r="G156" s="23" t="s">
        <v>302</v>
      </c>
      <c r="H156" s="23" t="s">
        <v>302</v>
      </c>
      <c r="I156" s="23" t="s">
        <v>302</v>
      </c>
      <c r="J156" s="23" t="s">
        <v>302</v>
      </c>
      <c r="K156" s="23" t="s">
        <v>302</v>
      </c>
      <c r="L156" s="23" t="s">
        <v>302</v>
      </c>
      <c r="M156" s="23">
        <v>13.632812402961141</v>
      </c>
      <c r="N156" s="26">
        <v>8.7251765934807732</v>
      </c>
      <c r="O156" s="23">
        <v>3.8175407840004052</v>
      </c>
      <c r="P156" s="23">
        <v>-1.0900950254799489</v>
      </c>
      <c r="Q156" s="19">
        <v>39</v>
      </c>
      <c r="R156" s="19">
        <v>1</v>
      </c>
      <c r="S156" s="19">
        <v>1</v>
      </c>
    </row>
    <row r="157" spans="1:19" s="19" customFormat="1" x14ac:dyDescent="0.3">
      <c r="A157" s="19">
        <v>156</v>
      </c>
      <c r="B157" s="19" t="s">
        <v>732</v>
      </c>
      <c r="C157" s="19" t="s">
        <v>434</v>
      </c>
      <c r="D157" s="23" t="s">
        <v>302</v>
      </c>
      <c r="E157" s="23" t="s">
        <v>302</v>
      </c>
      <c r="F157" s="23" t="s">
        <v>302</v>
      </c>
      <c r="G157" s="23" t="s">
        <v>302</v>
      </c>
      <c r="H157" s="23" t="s">
        <v>302</v>
      </c>
      <c r="I157" s="23" t="s">
        <v>302</v>
      </c>
      <c r="J157" s="23" t="s">
        <v>302</v>
      </c>
      <c r="K157" s="23" t="s">
        <v>302</v>
      </c>
      <c r="L157" s="23" t="s">
        <v>302</v>
      </c>
      <c r="M157" s="23">
        <v>10.887421882973323</v>
      </c>
      <c r="N157" s="26">
        <v>5.9797860734929547</v>
      </c>
      <c r="O157" s="23">
        <v>1.0721502640125868</v>
      </c>
      <c r="P157" s="23">
        <v>-3.8354855454677672</v>
      </c>
      <c r="Q157" s="19">
        <v>39</v>
      </c>
      <c r="R157" s="19">
        <v>1</v>
      </c>
      <c r="S157" s="19">
        <v>1</v>
      </c>
    </row>
    <row r="158" spans="1:19" s="19" customFormat="1" x14ac:dyDescent="0.3">
      <c r="A158" s="19">
        <v>157</v>
      </c>
      <c r="B158" t="s">
        <v>100</v>
      </c>
      <c r="C158" t="s">
        <v>101</v>
      </c>
      <c r="D158" s="22">
        <v>20.100000000000001</v>
      </c>
      <c r="E158" s="22">
        <v>20.2</v>
      </c>
      <c r="F158" s="22">
        <v>19.8</v>
      </c>
      <c r="G158" s="22">
        <v>19.8</v>
      </c>
      <c r="H158" s="22">
        <v>17.3</v>
      </c>
      <c r="I158" s="22">
        <v>14.9</v>
      </c>
      <c r="J158" s="22">
        <v>13.5</v>
      </c>
      <c r="K158" s="22">
        <v>15</v>
      </c>
      <c r="L158" s="22">
        <v>13.2</v>
      </c>
      <c r="M158" s="22">
        <v>6.9718346709293684</v>
      </c>
      <c r="N158" s="25">
        <v>1.9145384968830683</v>
      </c>
      <c r="O158" s="22">
        <v>-3.1427576771632459</v>
      </c>
      <c r="P158" s="22">
        <v>-8.2000538512095602</v>
      </c>
      <c r="Q158">
        <v>121</v>
      </c>
      <c r="R158">
        <v>3</v>
      </c>
      <c r="S158">
        <v>4</v>
      </c>
    </row>
    <row r="159" spans="1:19" s="19" customFormat="1" x14ac:dyDescent="0.3">
      <c r="A159" s="19">
        <v>158</v>
      </c>
      <c r="B159" s="19" t="s">
        <v>733</v>
      </c>
      <c r="C159" s="19" t="s">
        <v>435</v>
      </c>
      <c r="D159" s="23" t="s">
        <v>302</v>
      </c>
      <c r="E159" s="23" t="s">
        <v>302</v>
      </c>
      <c r="F159" s="23" t="s">
        <v>302</v>
      </c>
      <c r="G159" s="23" t="s">
        <v>302</v>
      </c>
      <c r="H159" s="23" t="s">
        <v>302</v>
      </c>
      <c r="I159" s="23" t="s">
        <v>302</v>
      </c>
      <c r="J159" s="23" t="s">
        <v>302</v>
      </c>
      <c r="K159" s="23" t="s">
        <v>302</v>
      </c>
      <c r="L159" s="23" t="s">
        <v>302</v>
      </c>
      <c r="M159" s="23">
        <v>7.8775875415116063</v>
      </c>
      <c r="N159" s="26">
        <v>2.8202913674653063</v>
      </c>
      <c r="O159" s="23">
        <v>-2.237004806581008</v>
      </c>
      <c r="P159" s="23">
        <v>-7.2943009806273222</v>
      </c>
      <c r="Q159" s="19">
        <v>121</v>
      </c>
      <c r="R159" s="19">
        <v>3</v>
      </c>
      <c r="S159" s="19">
        <v>4</v>
      </c>
    </row>
    <row r="160" spans="1:19" s="19" customFormat="1" x14ac:dyDescent="0.3">
      <c r="A160" s="19">
        <v>159</v>
      </c>
      <c r="B160" s="19" t="s">
        <v>734</v>
      </c>
      <c r="C160" s="19" t="s">
        <v>436</v>
      </c>
      <c r="D160" s="23" t="s">
        <v>302</v>
      </c>
      <c r="E160" s="23" t="s">
        <v>302</v>
      </c>
      <c r="F160" s="23" t="s">
        <v>302</v>
      </c>
      <c r="G160" s="23" t="s">
        <v>302</v>
      </c>
      <c r="H160" s="23" t="s">
        <v>302</v>
      </c>
      <c r="I160" s="23" t="s">
        <v>302</v>
      </c>
      <c r="J160" s="23" t="s">
        <v>302</v>
      </c>
      <c r="K160" s="23" t="s">
        <v>302</v>
      </c>
      <c r="L160" s="23" t="s">
        <v>302</v>
      </c>
      <c r="M160" s="23">
        <v>6.0660818003471304</v>
      </c>
      <c r="N160" s="26">
        <v>1.0087856263008304</v>
      </c>
      <c r="O160" s="23">
        <v>-4.0485105477454839</v>
      </c>
      <c r="P160" s="23">
        <v>-9.1058067217917973</v>
      </c>
      <c r="Q160" s="19">
        <v>121</v>
      </c>
      <c r="R160" s="19">
        <v>3</v>
      </c>
      <c r="S160" s="19">
        <v>4</v>
      </c>
    </row>
    <row r="161" spans="1:19" s="19" customFormat="1" x14ac:dyDescent="0.3">
      <c r="A161" s="19">
        <v>160</v>
      </c>
      <c r="B161" t="s">
        <v>102</v>
      </c>
      <c r="C161" t="s">
        <v>103</v>
      </c>
      <c r="D161" s="22">
        <v>17.600000000000001</v>
      </c>
      <c r="E161" s="22">
        <v>16.600000000000001</v>
      </c>
      <c r="F161" s="22">
        <v>16.600000000000001</v>
      </c>
      <c r="G161" s="22">
        <v>14.6</v>
      </c>
      <c r="H161" s="22">
        <v>17.5</v>
      </c>
      <c r="I161" s="22">
        <v>14</v>
      </c>
      <c r="J161" s="22">
        <v>12.2</v>
      </c>
      <c r="K161" s="22">
        <v>12.6</v>
      </c>
      <c r="L161" s="22">
        <v>12.3</v>
      </c>
      <c r="M161" s="22">
        <v>7.788170516819477</v>
      </c>
      <c r="N161" s="25">
        <v>4.238675270238744</v>
      </c>
      <c r="O161" s="22">
        <v>0.6891800236579968</v>
      </c>
      <c r="P161" s="22">
        <v>-2.8603152229227504</v>
      </c>
      <c r="Q161">
        <v>84</v>
      </c>
      <c r="R161">
        <v>3</v>
      </c>
      <c r="S161">
        <v>3</v>
      </c>
    </row>
    <row r="162" spans="1:19" s="19" customFormat="1" x14ac:dyDescent="0.3">
      <c r="A162" s="19">
        <v>161</v>
      </c>
      <c r="B162" s="19" t="s">
        <v>735</v>
      </c>
      <c r="C162" s="19" t="s">
        <v>437</v>
      </c>
      <c r="D162" s="23" t="s">
        <v>302</v>
      </c>
      <c r="E162" s="23" t="s">
        <v>302</v>
      </c>
      <c r="F162" s="23" t="s">
        <v>302</v>
      </c>
      <c r="G162" s="23" t="s">
        <v>302</v>
      </c>
      <c r="H162" s="23" t="s">
        <v>302</v>
      </c>
      <c r="I162" s="23" t="s">
        <v>302</v>
      </c>
      <c r="J162" s="23" t="s">
        <v>302</v>
      </c>
      <c r="K162" s="23" t="s">
        <v>302</v>
      </c>
      <c r="L162" s="23" t="s">
        <v>302</v>
      </c>
      <c r="M162" s="23">
        <v>8.7217632833911374</v>
      </c>
      <c r="N162" s="26">
        <v>5.1722680368104044</v>
      </c>
      <c r="O162" s="23">
        <v>1.6227727902296571</v>
      </c>
      <c r="P162" s="23">
        <v>-1.9267224563510901</v>
      </c>
      <c r="Q162" s="19">
        <v>84</v>
      </c>
      <c r="R162" s="19">
        <v>3</v>
      </c>
      <c r="S162" s="19">
        <v>3</v>
      </c>
    </row>
    <row r="163" spans="1:19" s="19" customFormat="1" x14ac:dyDescent="0.3">
      <c r="A163" s="19">
        <v>162</v>
      </c>
      <c r="B163" s="19" t="s">
        <v>736</v>
      </c>
      <c r="C163" s="19" t="s">
        <v>438</v>
      </c>
      <c r="D163" s="23" t="s">
        <v>302</v>
      </c>
      <c r="E163" s="23" t="s">
        <v>302</v>
      </c>
      <c r="F163" s="23" t="s">
        <v>302</v>
      </c>
      <c r="G163" s="23" t="s">
        <v>302</v>
      </c>
      <c r="H163" s="23" t="s">
        <v>302</v>
      </c>
      <c r="I163" s="23" t="s">
        <v>302</v>
      </c>
      <c r="J163" s="23" t="s">
        <v>302</v>
      </c>
      <c r="K163" s="23" t="s">
        <v>302</v>
      </c>
      <c r="L163" s="23" t="s">
        <v>302</v>
      </c>
      <c r="M163" s="23">
        <v>6.8545777502478167</v>
      </c>
      <c r="N163" s="26">
        <v>3.3050825036670837</v>
      </c>
      <c r="O163" s="23">
        <v>-0.24441274291366355</v>
      </c>
      <c r="P163" s="23">
        <v>-3.7939079894944108</v>
      </c>
      <c r="Q163" s="19">
        <v>84</v>
      </c>
      <c r="R163" s="19">
        <v>3</v>
      </c>
      <c r="S163" s="19">
        <v>3</v>
      </c>
    </row>
    <row r="164" spans="1:19" s="19" customFormat="1" x14ac:dyDescent="0.3">
      <c r="A164" s="19">
        <v>163</v>
      </c>
      <c r="B164" t="s">
        <v>104</v>
      </c>
      <c r="C164" t="s">
        <v>105</v>
      </c>
      <c r="D164" s="22">
        <v>19</v>
      </c>
      <c r="E164" s="22">
        <v>17.3</v>
      </c>
      <c r="F164" s="22">
        <v>15.4</v>
      </c>
      <c r="G164" s="22">
        <v>16.5</v>
      </c>
      <c r="H164" s="22">
        <v>15.5</v>
      </c>
      <c r="I164" s="22">
        <v>13.5</v>
      </c>
      <c r="J164" s="22">
        <v>12.7</v>
      </c>
      <c r="K164" s="22">
        <v>12</v>
      </c>
      <c r="L164" s="22">
        <v>11</v>
      </c>
      <c r="M164" s="22">
        <v>5.3826019647488437</v>
      </c>
      <c r="N164" s="25">
        <v>0.69171136639997144</v>
      </c>
      <c r="O164" s="22">
        <v>-3.9991792319489008</v>
      </c>
      <c r="P164" s="22">
        <v>-8.690069830297773</v>
      </c>
      <c r="Q164">
        <v>130</v>
      </c>
      <c r="R164">
        <v>4</v>
      </c>
      <c r="S164">
        <v>4</v>
      </c>
    </row>
    <row r="165" spans="1:19" s="19" customFormat="1" x14ac:dyDescent="0.3">
      <c r="A165" s="19">
        <v>164</v>
      </c>
      <c r="B165" s="19" t="s">
        <v>737</v>
      </c>
      <c r="C165" s="19" t="s">
        <v>439</v>
      </c>
      <c r="D165" s="23" t="s">
        <v>302</v>
      </c>
      <c r="E165" s="23" t="s">
        <v>302</v>
      </c>
      <c r="F165" s="23" t="s">
        <v>302</v>
      </c>
      <c r="G165" s="23" t="s">
        <v>302</v>
      </c>
      <c r="H165" s="23" t="s">
        <v>302</v>
      </c>
      <c r="I165" s="23" t="s">
        <v>302</v>
      </c>
      <c r="J165" s="23" t="s">
        <v>302</v>
      </c>
      <c r="K165" s="23" t="s">
        <v>302</v>
      </c>
      <c r="L165" s="23" t="s">
        <v>302</v>
      </c>
      <c r="M165" s="23">
        <v>5.9130257707920926</v>
      </c>
      <c r="N165" s="26">
        <v>1.2221351724432203</v>
      </c>
      <c r="O165" s="23">
        <v>-3.4687554259056519</v>
      </c>
      <c r="P165" s="23">
        <v>-8.1596460242545241</v>
      </c>
      <c r="Q165" s="19">
        <v>130</v>
      </c>
      <c r="R165" s="19">
        <v>4</v>
      </c>
      <c r="S165" s="19">
        <v>4</v>
      </c>
    </row>
    <row r="166" spans="1:19" s="19" customFormat="1" x14ac:dyDescent="0.3">
      <c r="A166" s="19">
        <v>165</v>
      </c>
      <c r="B166" s="19" t="s">
        <v>738</v>
      </c>
      <c r="C166" s="19" t="s">
        <v>440</v>
      </c>
      <c r="D166" s="23" t="s">
        <v>302</v>
      </c>
      <c r="E166" s="23" t="s">
        <v>302</v>
      </c>
      <c r="F166" s="23" t="s">
        <v>302</v>
      </c>
      <c r="G166" s="23" t="s">
        <v>302</v>
      </c>
      <c r="H166" s="23" t="s">
        <v>302</v>
      </c>
      <c r="I166" s="23" t="s">
        <v>302</v>
      </c>
      <c r="J166" s="23" t="s">
        <v>302</v>
      </c>
      <c r="K166" s="23" t="s">
        <v>302</v>
      </c>
      <c r="L166" s="23" t="s">
        <v>302</v>
      </c>
      <c r="M166" s="23">
        <v>4.8521781587055948</v>
      </c>
      <c r="N166" s="26">
        <v>0.16128756035672243</v>
      </c>
      <c r="O166" s="23">
        <v>-4.5296030379921497</v>
      </c>
      <c r="P166" s="23">
        <v>-9.2204936363410219</v>
      </c>
      <c r="Q166" s="19">
        <v>130</v>
      </c>
      <c r="R166" s="19">
        <v>4</v>
      </c>
      <c r="S166" s="19">
        <v>4</v>
      </c>
    </row>
    <row r="167" spans="1:19" s="19" customFormat="1" x14ac:dyDescent="0.3">
      <c r="A167" s="19">
        <v>166</v>
      </c>
      <c r="B167" t="s">
        <v>106</v>
      </c>
      <c r="C167" t="s">
        <v>107</v>
      </c>
      <c r="D167" s="22">
        <v>20</v>
      </c>
      <c r="E167" s="22">
        <v>17.8</v>
      </c>
      <c r="F167" s="22">
        <v>14.1</v>
      </c>
      <c r="G167" s="22">
        <v>17.5</v>
      </c>
      <c r="H167" s="22">
        <v>16.8</v>
      </c>
      <c r="I167" s="22">
        <v>15.2</v>
      </c>
      <c r="J167" s="22">
        <v>11.6</v>
      </c>
      <c r="K167" s="22">
        <v>17.100000000000001</v>
      </c>
      <c r="L167" s="22">
        <v>11.8</v>
      </c>
      <c r="M167" s="22">
        <v>8.7320785317693463</v>
      </c>
      <c r="N167" s="25">
        <v>5.2156403577547934</v>
      </c>
      <c r="O167" s="22">
        <v>1.6992021837402405</v>
      </c>
      <c r="P167" s="22">
        <v>-1.8172359902743125</v>
      </c>
      <c r="Q167">
        <v>69</v>
      </c>
      <c r="R167">
        <v>3</v>
      </c>
      <c r="S167">
        <v>4</v>
      </c>
    </row>
    <row r="168" spans="1:19" s="19" customFormat="1" x14ac:dyDescent="0.3">
      <c r="A168" s="19">
        <v>167</v>
      </c>
      <c r="B168" s="19" t="s">
        <v>739</v>
      </c>
      <c r="C168" s="19" t="s">
        <v>441</v>
      </c>
      <c r="D168" s="23" t="s">
        <v>302</v>
      </c>
      <c r="E168" s="23" t="s">
        <v>302</v>
      </c>
      <c r="F168" s="23" t="s">
        <v>302</v>
      </c>
      <c r="G168" s="23" t="s">
        <v>302</v>
      </c>
      <c r="H168" s="23" t="s">
        <v>302</v>
      </c>
      <c r="I168" s="23" t="s">
        <v>302</v>
      </c>
      <c r="J168" s="23" t="s">
        <v>302</v>
      </c>
      <c r="K168" s="23" t="s">
        <v>302</v>
      </c>
      <c r="L168" s="23" t="s">
        <v>302</v>
      </c>
      <c r="M168" s="23">
        <v>10.479706726880679</v>
      </c>
      <c r="N168" s="26">
        <v>6.9632685528661256</v>
      </c>
      <c r="O168" s="23">
        <v>3.4468303788515726</v>
      </c>
      <c r="P168" s="23">
        <v>-6.9607795162980546E-2</v>
      </c>
      <c r="Q168" s="19">
        <v>69</v>
      </c>
      <c r="R168" s="19">
        <v>3</v>
      </c>
      <c r="S168" s="19">
        <v>4</v>
      </c>
    </row>
    <row r="169" spans="1:19" s="19" customFormat="1" x14ac:dyDescent="0.3">
      <c r="A169" s="19">
        <v>168</v>
      </c>
      <c r="B169" s="19" t="s">
        <v>740</v>
      </c>
      <c r="C169" s="19" t="s">
        <v>442</v>
      </c>
      <c r="D169" s="23" t="s">
        <v>302</v>
      </c>
      <c r="E169" s="23" t="s">
        <v>302</v>
      </c>
      <c r="F169" s="23" t="s">
        <v>302</v>
      </c>
      <c r="G169" s="23" t="s">
        <v>302</v>
      </c>
      <c r="H169" s="23" t="s">
        <v>302</v>
      </c>
      <c r="I169" s="23" t="s">
        <v>302</v>
      </c>
      <c r="J169" s="23" t="s">
        <v>302</v>
      </c>
      <c r="K169" s="23" t="s">
        <v>302</v>
      </c>
      <c r="L169" s="23" t="s">
        <v>302</v>
      </c>
      <c r="M169" s="23">
        <v>6.9844503366580142</v>
      </c>
      <c r="N169" s="26">
        <v>3.4680121626434612</v>
      </c>
      <c r="O169" s="23">
        <v>-4.8426011371091482E-2</v>
      </c>
      <c r="P169" s="23">
        <v>-3.5648641853856446</v>
      </c>
      <c r="Q169" s="19">
        <v>69</v>
      </c>
      <c r="R169" s="19">
        <v>3</v>
      </c>
      <c r="S169" s="19">
        <v>4</v>
      </c>
    </row>
    <row r="170" spans="1:19" s="19" customFormat="1" x14ac:dyDescent="0.3">
      <c r="A170" s="19">
        <v>169</v>
      </c>
      <c r="B170" t="s">
        <v>108</v>
      </c>
      <c r="C170" t="s">
        <v>109</v>
      </c>
      <c r="D170" s="22">
        <v>15.5</v>
      </c>
      <c r="E170" s="22">
        <v>18.5</v>
      </c>
      <c r="F170" s="22">
        <v>15</v>
      </c>
      <c r="G170" s="22">
        <v>14.4</v>
      </c>
      <c r="H170" s="22">
        <v>14.1</v>
      </c>
      <c r="I170" s="22">
        <v>13.8</v>
      </c>
      <c r="J170" s="22">
        <v>12.6</v>
      </c>
      <c r="K170" s="22">
        <v>13.9</v>
      </c>
      <c r="L170" s="22">
        <v>14.2</v>
      </c>
      <c r="M170" s="22">
        <v>10.599086686373148</v>
      </c>
      <c r="N170" s="25">
        <v>8.565791595846818</v>
      </c>
      <c r="O170" s="22">
        <v>6.5324965053204878</v>
      </c>
      <c r="P170" s="22">
        <v>4.4992014147941646</v>
      </c>
      <c r="Q170">
        <v>25</v>
      </c>
      <c r="R170">
        <v>3</v>
      </c>
      <c r="S170">
        <v>3</v>
      </c>
    </row>
    <row r="171" spans="1:19" s="19" customFormat="1" x14ac:dyDescent="0.3">
      <c r="A171" s="19">
        <v>170</v>
      </c>
      <c r="B171" s="19" t="s">
        <v>741</v>
      </c>
      <c r="C171" s="19" t="s">
        <v>443</v>
      </c>
      <c r="D171" s="23" t="s">
        <v>302</v>
      </c>
      <c r="E171" s="23" t="s">
        <v>302</v>
      </c>
      <c r="F171" s="23" t="s">
        <v>302</v>
      </c>
      <c r="G171" s="23" t="s">
        <v>302</v>
      </c>
      <c r="H171" s="23" t="s">
        <v>302</v>
      </c>
      <c r="I171" s="23" t="s">
        <v>302</v>
      </c>
      <c r="J171" s="23" t="s">
        <v>302</v>
      </c>
      <c r="K171" s="23" t="s">
        <v>302</v>
      </c>
      <c r="L171" s="23" t="s">
        <v>302</v>
      </c>
      <c r="M171" s="23">
        <v>11.62220050941418</v>
      </c>
      <c r="N171" s="26">
        <v>9.5889054188878493</v>
      </c>
      <c r="O171" s="23">
        <v>7.555610328361519</v>
      </c>
      <c r="P171" s="23">
        <v>5.5223152378351958</v>
      </c>
      <c r="Q171" s="19">
        <v>25</v>
      </c>
      <c r="R171" s="19">
        <v>3</v>
      </c>
      <c r="S171" s="19">
        <v>3</v>
      </c>
    </row>
    <row r="172" spans="1:19" s="19" customFormat="1" x14ac:dyDescent="0.3">
      <c r="A172" s="19">
        <v>171</v>
      </c>
      <c r="B172" s="19" t="s">
        <v>742</v>
      </c>
      <c r="C172" s="19" t="s">
        <v>444</v>
      </c>
      <c r="D172" s="23" t="s">
        <v>302</v>
      </c>
      <c r="E172" s="23" t="s">
        <v>302</v>
      </c>
      <c r="F172" s="23" t="s">
        <v>302</v>
      </c>
      <c r="G172" s="23" t="s">
        <v>302</v>
      </c>
      <c r="H172" s="23" t="s">
        <v>302</v>
      </c>
      <c r="I172" s="23" t="s">
        <v>302</v>
      </c>
      <c r="J172" s="23" t="s">
        <v>302</v>
      </c>
      <c r="K172" s="23" t="s">
        <v>302</v>
      </c>
      <c r="L172" s="23" t="s">
        <v>302</v>
      </c>
      <c r="M172" s="23">
        <v>9.5759728633321171</v>
      </c>
      <c r="N172" s="26">
        <v>7.5426777728057868</v>
      </c>
      <c r="O172" s="23">
        <v>5.5093826822794565</v>
      </c>
      <c r="P172" s="23">
        <v>3.4760875917531333</v>
      </c>
      <c r="Q172" s="19">
        <v>25</v>
      </c>
      <c r="R172" s="19">
        <v>3</v>
      </c>
      <c r="S172" s="19">
        <v>3</v>
      </c>
    </row>
    <row r="173" spans="1:19" s="19" customFormat="1" x14ac:dyDescent="0.3">
      <c r="A173" s="19">
        <v>172</v>
      </c>
      <c r="B173" t="s">
        <v>110</v>
      </c>
      <c r="C173" t="s">
        <v>111</v>
      </c>
      <c r="D173" s="22">
        <v>20.3</v>
      </c>
      <c r="E173" s="22">
        <v>19.399999999999999</v>
      </c>
      <c r="F173" s="22">
        <v>16.399999999999999</v>
      </c>
      <c r="G173" s="22">
        <v>16.8</v>
      </c>
      <c r="H173" s="22">
        <v>16.399999999999999</v>
      </c>
      <c r="I173" s="22">
        <v>15.3</v>
      </c>
      <c r="J173" s="22">
        <v>14.1</v>
      </c>
      <c r="K173" s="22">
        <v>13.2</v>
      </c>
      <c r="L173" s="22">
        <v>14.4</v>
      </c>
      <c r="M173" s="22">
        <v>8.2044387454219958</v>
      </c>
      <c r="N173" s="25">
        <v>4.1798599141245489</v>
      </c>
      <c r="O173" s="22">
        <v>0.15528108282708786</v>
      </c>
      <c r="P173" s="22">
        <v>-3.869297748470359</v>
      </c>
      <c r="Q173">
        <v>86</v>
      </c>
      <c r="R173">
        <v>2</v>
      </c>
      <c r="S173">
        <v>2</v>
      </c>
    </row>
    <row r="174" spans="1:19" s="19" customFormat="1" x14ac:dyDescent="0.3">
      <c r="A174" s="19">
        <v>173</v>
      </c>
      <c r="B174" s="19" t="s">
        <v>743</v>
      </c>
      <c r="C174" s="19" t="s">
        <v>445</v>
      </c>
      <c r="D174" s="23" t="s">
        <v>302</v>
      </c>
      <c r="E174" s="23" t="s">
        <v>302</v>
      </c>
      <c r="F174" s="23" t="s">
        <v>302</v>
      </c>
      <c r="G174" s="23" t="s">
        <v>302</v>
      </c>
      <c r="H174" s="23" t="s">
        <v>302</v>
      </c>
      <c r="I174" s="23" t="s">
        <v>302</v>
      </c>
      <c r="J174" s="23" t="s">
        <v>302</v>
      </c>
      <c r="K174" s="23" t="s">
        <v>302</v>
      </c>
      <c r="L174" s="23" t="s">
        <v>302</v>
      </c>
      <c r="M174" s="23">
        <v>8.9362824426349814</v>
      </c>
      <c r="N174" s="26">
        <v>4.9117036113375354</v>
      </c>
      <c r="O174" s="23">
        <v>0.88712478004007422</v>
      </c>
      <c r="P174" s="23">
        <v>-3.1374540512573725</v>
      </c>
      <c r="Q174" s="19">
        <v>86</v>
      </c>
      <c r="R174" s="19">
        <v>2</v>
      </c>
      <c r="S174" s="19">
        <v>2</v>
      </c>
    </row>
    <row r="175" spans="1:19" s="19" customFormat="1" x14ac:dyDescent="0.3">
      <c r="A175" s="19">
        <v>174</v>
      </c>
      <c r="B175" s="19" t="s">
        <v>744</v>
      </c>
      <c r="C175" s="19" t="s">
        <v>446</v>
      </c>
      <c r="D175" s="23" t="s">
        <v>302</v>
      </c>
      <c r="E175" s="23" t="s">
        <v>302</v>
      </c>
      <c r="F175" s="23" t="s">
        <v>302</v>
      </c>
      <c r="G175" s="23" t="s">
        <v>302</v>
      </c>
      <c r="H175" s="23" t="s">
        <v>302</v>
      </c>
      <c r="I175" s="23" t="s">
        <v>302</v>
      </c>
      <c r="J175" s="23" t="s">
        <v>302</v>
      </c>
      <c r="K175" s="23" t="s">
        <v>302</v>
      </c>
      <c r="L175" s="23" t="s">
        <v>302</v>
      </c>
      <c r="M175" s="23">
        <v>7.4725950482090093</v>
      </c>
      <c r="N175" s="26">
        <v>3.4480162169115625</v>
      </c>
      <c r="O175" s="23">
        <v>-0.57656261438589851</v>
      </c>
      <c r="P175" s="23">
        <v>-4.6011414456833455</v>
      </c>
      <c r="Q175" s="19">
        <v>86</v>
      </c>
      <c r="R175" s="19">
        <v>2</v>
      </c>
      <c r="S175" s="19">
        <v>2</v>
      </c>
    </row>
    <row r="176" spans="1:19" s="19" customFormat="1" x14ac:dyDescent="0.3">
      <c r="A176" s="19">
        <v>175</v>
      </c>
      <c r="B176" t="s">
        <v>112</v>
      </c>
      <c r="C176" t="s">
        <v>113</v>
      </c>
      <c r="D176" s="22">
        <v>18.600000000000001</v>
      </c>
      <c r="E176" s="22">
        <v>19.3</v>
      </c>
      <c r="F176" s="22">
        <v>19.7</v>
      </c>
      <c r="G176" s="22">
        <v>21</v>
      </c>
      <c r="H176" s="22">
        <v>17.600000000000001</v>
      </c>
      <c r="I176" s="22">
        <v>13.4</v>
      </c>
      <c r="J176" s="22">
        <v>20.100000000000001</v>
      </c>
      <c r="K176" s="22">
        <v>15.6</v>
      </c>
      <c r="L176" s="22">
        <v>12.4</v>
      </c>
      <c r="M176" s="22">
        <v>10.406977810936539</v>
      </c>
      <c r="N176" s="25">
        <v>6.8502213121207234</v>
      </c>
      <c r="O176" s="22">
        <v>3.2934648133048938</v>
      </c>
      <c r="P176" s="22">
        <v>-0.26329168551092152</v>
      </c>
      <c r="Q176">
        <v>45</v>
      </c>
      <c r="R176">
        <v>2</v>
      </c>
      <c r="S176">
        <v>2</v>
      </c>
    </row>
    <row r="177" spans="1:19" s="19" customFormat="1" x14ac:dyDescent="0.3">
      <c r="A177" s="19">
        <v>176</v>
      </c>
      <c r="B177" s="19" t="s">
        <v>745</v>
      </c>
      <c r="C177" s="19" t="s">
        <v>447</v>
      </c>
      <c r="D177" s="23" t="s">
        <v>302</v>
      </c>
      <c r="E177" s="23" t="s">
        <v>302</v>
      </c>
      <c r="F177" s="23" t="s">
        <v>302</v>
      </c>
      <c r="G177" s="23" t="s">
        <v>302</v>
      </c>
      <c r="H177" s="23" t="s">
        <v>302</v>
      </c>
      <c r="I177" s="23" t="s">
        <v>302</v>
      </c>
      <c r="J177" s="23" t="s">
        <v>302</v>
      </c>
      <c r="K177" s="23" t="s">
        <v>302</v>
      </c>
      <c r="L177" s="23" t="s">
        <v>302</v>
      </c>
      <c r="M177" s="23">
        <v>12.391259980126765</v>
      </c>
      <c r="N177" s="26">
        <v>8.83450348131095</v>
      </c>
      <c r="O177" s="23">
        <v>5.2777469824951195</v>
      </c>
      <c r="P177" s="23">
        <v>1.7209904836793042</v>
      </c>
      <c r="Q177" s="19">
        <v>45</v>
      </c>
      <c r="R177" s="19">
        <v>2</v>
      </c>
      <c r="S177" s="19">
        <v>2</v>
      </c>
    </row>
    <row r="178" spans="1:19" s="19" customFormat="1" x14ac:dyDescent="0.3">
      <c r="A178" s="19">
        <v>177</v>
      </c>
      <c r="B178" s="19" t="s">
        <v>746</v>
      </c>
      <c r="C178" s="19" t="s">
        <v>448</v>
      </c>
      <c r="D178" s="23" t="s">
        <v>302</v>
      </c>
      <c r="E178" s="23" t="s">
        <v>302</v>
      </c>
      <c r="F178" s="23" t="s">
        <v>302</v>
      </c>
      <c r="G178" s="23" t="s">
        <v>302</v>
      </c>
      <c r="H178" s="23" t="s">
        <v>302</v>
      </c>
      <c r="I178" s="23" t="s">
        <v>302</v>
      </c>
      <c r="J178" s="23" t="s">
        <v>302</v>
      </c>
      <c r="K178" s="23" t="s">
        <v>302</v>
      </c>
      <c r="L178" s="23" t="s">
        <v>302</v>
      </c>
      <c r="M178" s="23">
        <v>8.4226956417463121</v>
      </c>
      <c r="N178" s="26">
        <v>4.8659391429304977</v>
      </c>
      <c r="O178" s="23">
        <v>1.3091826441146681</v>
      </c>
      <c r="P178" s="23">
        <v>-2.2475738547011472</v>
      </c>
      <c r="Q178" s="19">
        <v>45</v>
      </c>
      <c r="R178" s="19">
        <v>2</v>
      </c>
      <c r="S178" s="19">
        <v>2</v>
      </c>
    </row>
    <row r="179" spans="1:19" s="19" customFormat="1" x14ac:dyDescent="0.3">
      <c r="A179" s="19">
        <v>178</v>
      </c>
      <c r="B179" t="s">
        <v>114</v>
      </c>
      <c r="C179" t="s">
        <v>115</v>
      </c>
      <c r="D179" s="22">
        <v>18.899999999999999</v>
      </c>
      <c r="E179" s="22">
        <v>17.899999999999999</v>
      </c>
      <c r="F179" s="22">
        <v>16.899999999999999</v>
      </c>
      <c r="G179" s="22">
        <v>20.3</v>
      </c>
      <c r="H179" s="22">
        <v>18.8</v>
      </c>
      <c r="I179" s="22">
        <v>18</v>
      </c>
      <c r="J179" s="22">
        <v>13.2</v>
      </c>
      <c r="K179" s="22">
        <v>14.9</v>
      </c>
      <c r="L179" s="22">
        <v>14.9</v>
      </c>
      <c r="M179" s="22">
        <v>11.304457827499135</v>
      </c>
      <c r="N179" s="25">
        <v>8.4129460844987989</v>
      </c>
      <c r="O179" s="22">
        <v>5.5214343414984626</v>
      </c>
      <c r="P179" s="22">
        <v>2.6299225984981121</v>
      </c>
      <c r="Q179">
        <v>26</v>
      </c>
      <c r="R179">
        <v>3</v>
      </c>
      <c r="S179">
        <v>4</v>
      </c>
    </row>
    <row r="180" spans="1:19" s="19" customFormat="1" x14ac:dyDescent="0.3">
      <c r="A180" s="19">
        <v>179</v>
      </c>
      <c r="B180" s="19" t="s">
        <v>747</v>
      </c>
      <c r="C180" s="19" t="s">
        <v>449</v>
      </c>
      <c r="D180" s="23" t="s">
        <v>302</v>
      </c>
      <c r="E180" s="23" t="s">
        <v>302</v>
      </c>
      <c r="F180" s="23" t="s">
        <v>302</v>
      </c>
      <c r="G180" s="23" t="s">
        <v>302</v>
      </c>
      <c r="H180" s="23" t="s">
        <v>302</v>
      </c>
      <c r="I180" s="23" t="s">
        <v>302</v>
      </c>
      <c r="J180" s="23" t="s">
        <v>302</v>
      </c>
      <c r="K180" s="23" t="s">
        <v>302</v>
      </c>
      <c r="L180" s="23" t="s">
        <v>302</v>
      </c>
      <c r="M180" s="23">
        <v>12.72309300387103</v>
      </c>
      <c r="N180" s="26">
        <v>9.8315812608706938</v>
      </c>
      <c r="O180" s="23">
        <v>6.9400695178703584</v>
      </c>
      <c r="P180" s="23">
        <v>4.0485577748700079</v>
      </c>
      <c r="Q180" s="19">
        <v>26</v>
      </c>
      <c r="R180" s="19">
        <v>3</v>
      </c>
      <c r="S180" s="19">
        <v>4</v>
      </c>
    </row>
    <row r="181" spans="1:19" s="19" customFormat="1" x14ac:dyDescent="0.3">
      <c r="A181" s="19">
        <v>180</v>
      </c>
      <c r="B181" s="19" t="s">
        <v>748</v>
      </c>
      <c r="C181" s="19" t="s">
        <v>450</v>
      </c>
      <c r="D181" s="23" t="s">
        <v>302</v>
      </c>
      <c r="E181" s="23" t="s">
        <v>302</v>
      </c>
      <c r="F181" s="23" t="s">
        <v>302</v>
      </c>
      <c r="G181" s="23" t="s">
        <v>302</v>
      </c>
      <c r="H181" s="23" t="s">
        <v>302</v>
      </c>
      <c r="I181" s="23" t="s">
        <v>302</v>
      </c>
      <c r="J181" s="23" t="s">
        <v>302</v>
      </c>
      <c r="K181" s="23" t="s">
        <v>302</v>
      </c>
      <c r="L181" s="23" t="s">
        <v>302</v>
      </c>
      <c r="M181" s="23">
        <v>9.8858226511272402</v>
      </c>
      <c r="N181" s="26">
        <v>6.994310908126903</v>
      </c>
      <c r="O181" s="23">
        <v>4.1027991651265667</v>
      </c>
      <c r="P181" s="23">
        <v>1.2112874221262164</v>
      </c>
      <c r="Q181" s="19">
        <v>26</v>
      </c>
      <c r="R181" s="19">
        <v>3</v>
      </c>
      <c r="S181" s="19">
        <v>4</v>
      </c>
    </row>
    <row r="182" spans="1:19" s="19" customFormat="1" x14ac:dyDescent="0.3">
      <c r="A182" s="19">
        <v>181</v>
      </c>
      <c r="B182" t="s">
        <v>116</v>
      </c>
      <c r="C182" t="s">
        <v>117</v>
      </c>
      <c r="D182" s="22">
        <v>20.2</v>
      </c>
      <c r="E182" s="22">
        <v>20.7</v>
      </c>
      <c r="F182" s="22">
        <v>19.2</v>
      </c>
      <c r="G182" s="22">
        <v>18.600000000000001</v>
      </c>
      <c r="H182" s="22">
        <v>17</v>
      </c>
      <c r="I182" s="22">
        <v>15.2</v>
      </c>
      <c r="J182" s="22">
        <v>16.3</v>
      </c>
      <c r="K182" s="22">
        <v>15</v>
      </c>
      <c r="L182" s="22">
        <v>13.7</v>
      </c>
      <c r="M182" s="22">
        <v>8.6053565006146613</v>
      </c>
      <c r="N182" s="25">
        <v>4.2479842147861291</v>
      </c>
      <c r="O182" s="22">
        <v>-0.1093880710423889</v>
      </c>
      <c r="P182" s="22">
        <v>-4.4667603568709211</v>
      </c>
      <c r="Q182">
        <v>83</v>
      </c>
      <c r="R182">
        <v>3</v>
      </c>
      <c r="S182">
        <v>3</v>
      </c>
    </row>
    <row r="183" spans="1:19" s="19" customFormat="1" x14ac:dyDescent="0.3">
      <c r="A183" s="19">
        <v>182</v>
      </c>
      <c r="B183" s="19" t="s">
        <v>749</v>
      </c>
      <c r="C183" s="19" t="s">
        <v>451</v>
      </c>
      <c r="D183" s="23" t="s">
        <v>302</v>
      </c>
      <c r="E183" s="23" t="s">
        <v>302</v>
      </c>
      <c r="F183" s="23" t="s">
        <v>302</v>
      </c>
      <c r="G183" s="23" t="s">
        <v>302</v>
      </c>
      <c r="H183" s="23" t="s">
        <v>302</v>
      </c>
      <c r="I183" s="23" t="s">
        <v>302</v>
      </c>
      <c r="J183" s="23" t="s">
        <v>302</v>
      </c>
      <c r="K183" s="23" t="s">
        <v>302</v>
      </c>
      <c r="L183" s="23" t="s">
        <v>302</v>
      </c>
      <c r="M183" s="23">
        <v>9.1571705178454188</v>
      </c>
      <c r="N183" s="26">
        <v>4.7997982320168875</v>
      </c>
      <c r="O183" s="23">
        <v>0.44242594618836917</v>
      </c>
      <c r="P183" s="23">
        <v>-3.9149463396401631</v>
      </c>
      <c r="Q183" s="19">
        <v>83</v>
      </c>
      <c r="R183" s="19">
        <v>3</v>
      </c>
      <c r="S183" s="19">
        <v>3</v>
      </c>
    </row>
    <row r="184" spans="1:19" s="19" customFormat="1" x14ac:dyDescent="0.3">
      <c r="A184" s="19">
        <v>183</v>
      </c>
      <c r="B184" s="19" t="s">
        <v>750</v>
      </c>
      <c r="C184" s="19" t="s">
        <v>452</v>
      </c>
      <c r="D184" s="23" t="s">
        <v>302</v>
      </c>
      <c r="E184" s="23" t="s">
        <v>302</v>
      </c>
      <c r="F184" s="23" t="s">
        <v>302</v>
      </c>
      <c r="G184" s="23" t="s">
        <v>302</v>
      </c>
      <c r="H184" s="23" t="s">
        <v>302</v>
      </c>
      <c r="I184" s="23" t="s">
        <v>302</v>
      </c>
      <c r="J184" s="23" t="s">
        <v>302</v>
      </c>
      <c r="K184" s="23" t="s">
        <v>302</v>
      </c>
      <c r="L184" s="23" t="s">
        <v>302</v>
      </c>
      <c r="M184" s="23">
        <v>8.0535424833839038</v>
      </c>
      <c r="N184" s="26">
        <v>3.6961701975553711</v>
      </c>
      <c r="O184" s="23">
        <v>-0.66120208827314697</v>
      </c>
      <c r="P184" s="23">
        <v>-5.0185743741016795</v>
      </c>
      <c r="Q184" s="19">
        <v>83</v>
      </c>
      <c r="R184" s="19">
        <v>3</v>
      </c>
      <c r="S184" s="19">
        <v>3</v>
      </c>
    </row>
    <row r="185" spans="1:19" s="19" customFormat="1" x14ac:dyDescent="0.3">
      <c r="A185" s="19">
        <v>184</v>
      </c>
      <c r="B185" t="s">
        <v>118</v>
      </c>
      <c r="C185" t="s">
        <v>119</v>
      </c>
      <c r="D185" s="22">
        <v>30.5</v>
      </c>
      <c r="E185" s="22">
        <v>29.2</v>
      </c>
      <c r="F185" s="22">
        <v>27.7</v>
      </c>
      <c r="G185" s="22">
        <v>25.8</v>
      </c>
      <c r="H185" s="22">
        <v>26.8</v>
      </c>
      <c r="I185" s="22">
        <v>24.2</v>
      </c>
      <c r="J185" s="22">
        <v>23.1</v>
      </c>
      <c r="K185" s="22">
        <v>26.1</v>
      </c>
      <c r="L185" s="22">
        <v>22.2</v>
      </c>
      <c r="M185" s="22">
        <v>17.293784017536183</v>
      </c>
      <c r="N185" s="25">
        <v>12.852868046742586</v>
      </c>
      <c r="O185" s="22">
        <v>8.4119520759489887</v>
      </c>
      <c r="P185" s="22">
        <v>3.9710361051553917</v>
      </c>
      <c r="Q185">
        <v>6</v>
      </c>
      <c r="R185">
        <v>1</v>
      </c>
      <c r="S185">
        <v>1</v>
      </c>
    </row>
    <row r="186" spans="1:19" s="19" customFormat="1" x14ac:dyDescent="0.3">
      <c r="A186" s="19">
        <v>185</v>
      </c>
      <c r="B186" s="19" t="s">
        <v>751</v>
      </c>
      <c r="C186" s="19" t="s">
        <v>453</v>
      </c>
      <c r="D186" s="23" t="s">
        <v>302</v>
      </c>
      <c r="E186" s="23" t="s">
        <v>302</v>
      </c>
      <c r="F186" s="23" t="s">
        <v>302</v>
      </c>
      <c r="G186" s="23" t="s">
        <v>302</v>
      </c>
      <c r="H186" s="23" t="s">
        <v>302</v>
      </c>
      <c r="I186" s="23" t="s">
        <v>302</v>
      </c>
      <c r="J186" s="23" t="s">
        <v>302</v>
      </c>
      <c r="K186" s="23" t="s">
        <v>302</v>
      </c>
      <c r="L186" s="23" t="s">
        <v>302</v>
      </c>
      <c r="M186" s="23">
        <v>18.348170697996128</v>
      </c>
      <c r="N186" s="26">
        <v>13.907254727202533</v>
      </c>
      <c r="O186" s="23">
        <v>9.4663387564089359</v>
      </c>
      <c r="P186" s="23">
        <v>5.0254227856153388</v>
      </c>
      <c r="Q186" s="19">
        <v>6</v>
      </c>
      <c r="R186" s="19">
        <v>1</v>
      </c>
      <c r="S186" s="19">
        <v>1</v>
      </c>
    </row>
    <row r="187" spans="1:19" s="19" customFormat="1" x14ac:dyDescent="0.3">
      <c r="A187" s="19">
        <v>186</v>
      </c>
      <c r="B187" s="19" t="s">
        <v>752</v>
      </c>
      <c r="C187" s="19" t="s">
        <v>454</v>
      </c>
      <c r="D187" s="23" t="s">
        <v>302</v>
      </c>
      <c r="E187" s="23" t="s">
        <v>302</v>
      </c>
      <c r="F187" s="23" t="s">
        <v>302</v>
      </c>
      <c r="G187" s="23" t="s">
        <v>302</v>
      </c>
      <c r="H187" s="23" t="s">
        <v>302</v>
      </c>
      <c r="I187" s="23" t="s">
        <v>302</v>
      </c>
      <c r="J187" s="23" t="s">
        <v>302</v>
      </c>
      <c r="K187" s="23" t="s">
        <v>302</v>
      </c>
      <c r="L187" s="23" t="s">
        <v>302</v>
      </c>
      <c r="M187" s="23">
        <v>16.239397337076237</v>
      </c>
      <c r="N187" s="26">
        <v>11.798481366282639</v>
      </c>
      <c r="O187" s="23">
        <v>7.3575653954890416</v>
      </c>
      <c r="P187" s="23">
        <v>2.9166494246954446</v>
      </c>
      <c r="Q187" s="19">
        <v>6</v>
      </c>
      <c r="R187" s="19">
        <v>1</v>
      </c>
      <c r="S187" s="19">
        <v>1</v>
      </c>
    </row>
    <row r="188" spans="1:19" s="19" customFormat="1" x14ac:dyDescent="0.3">
      <c r="A188" s="19">
        <v>187</v>
      </c>
      <c r="B188" t="s">
        <v>120</v>
      </c>
      <c r="C188" t="s">
        <v>121</v>
      </c>
      <c r="D188" s="22">
        <v>16.5</v>
      </c>
      <c r="E188" s="22">
        <v>15.8</v>
      </c>
      <c r="F188" s="22">
        <v>15.1</v>
      </c>
      <c r="G188" s="22">
        <v>12.4</v>
      </c>
      <c r="H188" s="22">
        <v>16.2</v>
      </c>
      <c r="I188" s="22">
        <v>13.8</v>
      </c>
      <c r="J188" s="22">
        <v>15.5</v>
      </c>
      <c r="K188" s="22">
        <v>11.2</v>
      </c>
      <c r="L188" s="22">
        <v>9.1999999999999993</v>
      </c>
      <c r="M188" s="22">
        <v>7.1664877363371033</v>
      </c>
      <c r="N188" s="25">
        <v>3.767225644201929</v>
      </c>
      <c r="O188" s="22">
        <v>0.36796355206675457</v>
      </c>
      <c r="P188" s="22">
        <v>-3.0312985400684198</v>
      </c>
      <c r="Q188">
        <v>92</v>
      </c>
      <c r="R188">
        <v>4</v>
      </c>
      <c r="S188">
        <v>4</v>
      </c>
    </row>
    <row r="189" spans="1:19" s="19" customFormat="1" x14ac:dyDescent="0.3">
      <c r="A189" s="19">
        <v>188</v>
      </c>
      <c r="B189" s="19" t="s">
        <v>753</v>
      </c>
      <c r="C189" s="19" t="s">
        <v>455</v>
      </c>
      <c r="D189" s="23" t="s">
        <v>302</v>
      </c>
      <c r="E189" s="23" t="s">
        <v>302</v>
      </c>
      <c r="F189" s="23" t="s">
        <v>302</v>
      </c>
      <c r="G189" s="23" t="s">
        <v>302</v>
      </c>
      <c r="H189" s="23" t="s">
        <v>302</v>
      </c>
      <c r="I189" s="23" t="s">
        <v>302</v>
      </c>
      <c r="J189" s="23" t="s">
        <v>302</v>
      </c>
      <c r="K189" s="23" t="s">
        <v>302</v>
      </c>
      <c r="L189" s="23" t="s">
        <v>302</v>
      </c>
      <c r="M189" s="23">
        <v>8.6112329297965395</v>
      </c>
      <c r="N189" s="26">
        <v>5.2119708376613643</v>
      </c>
      <c r="O189" s="23">
        <v>1.8127087455261901</v>
      </c>
      <c r="P189" s="23">
        <v>-1.5865533466089843</v>
      </c>
      <c r="Q189" s="19">
        <v>92</v>
      </c>
      <c r="R189" s="19">
        <v>4</v>
      </c>
      <c r="S189" s="19">
        <v>4</v>
      </c>
    </row>
    <row r="190" spans="1:19" s="19" customFormat="1" x14ac:dyDescent="0.3">
      <c r="A190" s="19">
        <v>189</v>
      </c>
      <c r="B190" s="19" t="s">
        <v>754</v>
      </c>
      <c r="C190" s="19" t="s">
        <v>456</v>
      </c>
      <c r="D190" s="23" t="s">
        <v>302</v>
      </c>
      <c r="E190" s="23" t="s">
        <v>302</v>
      </c>
      <c r="F190" s="23" t="s">
        <v>302</v>
      </c>
      <c r="G190" s="23" t="s">
        <v>302</v>
      </c>
      <c r="H190" s="23" t="s">
        <v>302</v>
      </c>
      <c r="I190" s="23" t="s">
        <v>302</v>
      </c>
      <c r="J190" s="23" t="s">
        <v>302</v>
      </c>
      <c r="K190" s="23" t="s">
        <v>302</v>
      </c>
      <c r="L190" s="23" t="s">
        <v>302</v>
      </c>
      <c r="M190" s="23">
        <v>5.721742542877668</v>
      </c>
      <c r="N190" s="26">
        <v>2.3224804507424937</v>
      </c>
      <c r="O190" s="23">
        <v>-1.076781641392681</v>
      </c>
      <c r="P190" s="23">
        <v>-4.4760437335278551</v>
      </c>
      <c r="Q190" s="19">
        <v>92</v>
      </c>
      <c r="R190" s="19">
        <v>4</v>
      </c>
      <c r="S190" s="19">
        <v>4</v>
      </c>
    </row>
    <row r="191" spans="1:19" s="19" customFormat="1" x14ac:dyDescent="0.3">
      <c r="A191" s="19">
        <v>190</v>
      </c>
      <c r="B191" t="s">
        <v>122</v>
      </c>
      <c r="C191" t="s">
        <v>123</v>
      </c>
      <c r="D191" s="22">
        <v>23.1</v>
      </c>
      <c r="E191" s="22">
        <v>20.6</v>
      </c>
      <c r="F191" s="22">
        <v>19.2</v>
      </c>
      <c r="G191" s="22">
        <v>20.6</v>
      </c>
      <c r="H191" s="22">
        <v>16.399999999999999</v>
      </c>
      <c r="I191" s="22">
        <v>16.8</v>
      </c>
      <c r="J191" s="22">
        <v>17.100000000000001</v>
      </c>
      <c r="K191" s="22">
        <v>15.1</v>
      </c>
      <c r="L191" s="22">
        <v>14.3</v>
      </c>
      <c r="M191" s="22">
        <v>8.1829964701765903</v>
      </c>
      <c r="N191" s="25">
        <v>3.2090386891473486</v>
      </c>
      <c r="O191" s="22">
        <v>-1.7649190918819215</v>
      </c>
      <c r="P191" s="22">
        <v>-6.7388768729111632</v>
      </c>
      <c r="Q191">
        <v>102</v>
      </c>
      <c r="R191">
        <v>2</v>
      </c>
      <c r="S191">
        <v>2</v>
      </c>
    </row>
    <row r="192" spans="1:19" s="19" customFormat="1" x14ac:dyDescent="0.3">
      <c r="A192" s="19">
        <v>191</v>
      </c>
      <c r="B192" s="19" t="s">
        <v>755</v>
      </c>
      <c r="C192" s="19" t="s">
        <v>457</v>
      </c>
      <c r="D192" s="23" t="s">
        <v>302</v>
      </c>
      <c r="E192" s="23" t="s">
        <v>302</v>
      </c>
      <c r="F192" s="23" t="s">
        <v>302</v>
      </c>
      <c r="G192" s="23" t="s">
        <v>302</v>
      </c>
      <c r="H192" s="23" t="s">
        <v>302</v>
      </c>
      <c r="I192" s="23" t="s">
        <v>302</v>
      </c>
      <c r="J192" s="23" t="s">
        <v>302</v>
      </c>
      <c r="K192" s="23" t="s">
        <v>302</v>
      </c>
      <c r="L192" s="23" t="s">
        <v>302</v>
      </c>
      <c r="M192" s="23">
        <v>9.0424015424641517</v>
      </c>
      <c r="N192" s="26">
        <v>4.06844376143491</v>
      </c>
      <c r="O192" s="23">
        <v>-0.90551401959435973</v>
      </c>
      <c r="P192" s="23">
        <v>-5.8794718006236018</v>
      </c>
      <c r="Q192" s="19">
        <v>102</v>
      </c>
      <c r="R192" s="19">
        <v>2</v>
      </c>
      <c r="S192" s="19">
        <v>2</v>
      </c>
    </row>
    <row r="193" spans="1:19" s="19" customFormat="1" x14ac:dyDescent="0.3">
      <c r="A193" s="19">
        <v>192</v>
      </c>
      <c r="B193" s="19" t="s">
        <v>756</v>
      </c>
      <c r="C193" s="19" t="s">
        <v>458</v>
      </c>
      <c r="D193" s="23" t="s">
        <v>302</v>
      </c>
      <c r="E193" s="23" t="s">
        <v>302</v>
      </c>
      <c r="F193" s="23" t="s">
        <v>302</v>
      </c>
      <c r="G193" s="23" t="s">
        <v>302</v>
      </c>
      <c r="H193" s="23" t="s">
        <v>302</v>
      </c>
      <c r="I193" s="23" t="s">
        <v>302</v>
      </c>
      <c r="J193" s="23" t="s">
        <v>302</v>
      </c>
      <c r="K193" s="23" t="s">
        <v>302</v>
      </c>
      <c r="L193" s="23" t="s">
        <v>302</v>
      </c>
      <c r="M193" s="23">
        <v>7.3235913978890288</v>
      </c>
      <c r="N193" s="26">
        <v>2.3496336168597867</v>
      </c>
      <c r="O193" s="23">
        <v>-2.6243241641694834</v>
      </c>
      <c r="P193" s="23">
        <v>-7.5982819451987247</v>
      </c>
      <c r="Q193" s="19">
        <v>102</v>
      </c>
      <c r="R193" s="19">
        <v>2</v>
      </c>
      <c r="S193" s="19">
        <v>2</v>
      </c>
    </row>
    <row r="194" spans="1:19" s="19" customFormat="1" x14ac:dyDescent="0.3">
      <c r="A194" s="19">
        <v>193</v>
      </c>
      <c r="B194" t="s">
        <v>124</v>
      </c>
      <c r="C194" t="s">
        <v>125</v>
      </c>
      <c r="D194" s="22">
        <v>27.5</v>
      </c>
      <c r="E194" s="22">
        <v>22.9</v>
      </c>
      <c r="F194" s="22">
        <v>22.7</v>
      </c>
      <c r="G194" s="22">
        <v>21.7</v>
      </c>
      <c r="H194" s="22">
        <v>21.4</v>
      </c>
      <c r="I194" s="22">
        <v>20.5</v>
      </c>
      <c r="J194" s="22">
        <v>19.7</v>
      </c>
      <c r="K194" s="22">
        <v>18.100000000000001</v>
      </c>
      <c r="L194" s="22">
        <v>14.3</v>
      </c>
      <c r="M194" s="22">
        <v>8.5772808967255116</v>
      </c>
      <c r="N194" s="25">
        <v>2.3785412160096939</v>
      </c>
      <c r="O194" s="22">
        <v>-3.8201984647061238</v>
      </c>
      <c r="P194" s="22">
        <v>-10.018938145421941</v>
      </c>
      <c r="Q194">
        <v>116</v>
      </c>
      <c r="R194">
        <v>1</v>
      </c>
      <c r="S194">
        <v>1</v>
      </c>
    </row>
    <row r="195" spans="1:19" s="19" customFormat="1" x14ac:dyDescent="0.3">
      <c r="A195" s="19">
        <v>194</v>
      </c>
      <c r="B195" s="19" t="s">
        <v>757</v>
      </c>
      <c r="C195" s="19" t="s">
        <v>459</v>
      </c>
      <c r="D195" s="23" t="s">
        <v>302</v>
      </c>
      <c r="E195" s="23" t="s">
        <v>302</v>
      </c>
      <c r="F195" s="23" t="s">
        <v>302</v>
      </c>
      <c r="G195" s="23" t="s">
        <v>302</v>
      </c>
      <c r="H195" s="23" t="s">
        <v>302</v>
      </c>
      <c r="I195" s="23" t="s">
        <v>302</v>
      </c>
      <c r="J195" s="23" t="s">
        <v>302</v>
      </c>
      <c r="K195" s="23" t="s">
        <v>302</v>
      </c>
      <c r="L195" s="23" t="s">
        <v>302</v>
      </c>
      <c r="M195" s="23">
        <v>9.6256433619901909</v>
      </c>
      <c r="N195" s="26">
        <v>3.4269036812743732</v>
      </c>
      <c r="O195" s="23">
        <v>-2.7718359994414445</v>
      </c>
      <c r="P195" s="23">
        <v>-8.9705756801572623</v>
      </c>
      <c r="Q195" s="19">
        <v>116</v>
      </c>
      <c r="R195" s="19">
        <v>1</v>
      </c>
      <c r="S195" s="19">
        <v>1</v>
      </c>
    </row>
    <row r="196" spans="1:19" s="19" customFormat="1" x14ac:dyDescent="0.3">
      <c r="A196" s="19">
        <v>195</v>
      </c>
      <c r="B196" s="19" t="s">
        <v>758</v>
      </c>
      <c r="C196" s="19" t="s">
        <v>460</v>
      </c>
      <c r="D196" s="23" t="s">
        <v>302</v>
      </c>
      <c r="E196" s="23" t="s">
        <v>302</v>
      </c>
      <c r="F196" s="23" t="s">
        <v>302</v>
      </c>
      <c r="G196" s="23" t="s">
        <v>302</v>
      </c>
      <c r="H196" s="23" t="s">
        <v>302</v>
      </c>
      <c r="I196" s="23" t="s">
        <v>302</v>
      </c>
      <c r="J196" s="23" t="s">
        <v>302</v>
      </c>
      <c r="K196" s="23" t="s">
        <v>302</v>
      </c>
      <c r="L196" s="23" t="s">
        <v>302</v>
      </c>
      <c r="M196" s="23">
        <v>7.5289184314608324</v>
      </c>
      <c r="N196" s="26">
        <v>1.3301787507450149</v>
      </c>
      <c r="O196" s="23">
        <v>-4.868560929970803</v>
      </c>
      <c r="P196" s="23">
        <v>-11.067300610686621</v>
      </c>
      <c r="Q196" s="19">
        <v>116</v>
      </c>
      <c r="R196" s="19">
        <v>1</v>
      </c>
      <c r="S196" s="19">
        <v>1</v>
      </c>
    </row>
    <row r="197" spans="1:19" s="19" customFormat="1" x14ac:dyDescent="0.3">
      <c r="A197" s="19">
        <v>196</v>
      </c>
      <c r="B197" t="s">
        <v>126</v>
      </c>
      <c r="C197" t="s">
        <v>127</v>
      </c>
      <c r="D197" s="22">
        <v>21.1</v>
      </c>
      <c r="E197" s="22">
        <v>22</v>
      </c>
      <c r="F197" s="22">
        <v>19.899999999999999</v>
      </c>
      <c r="G197" s="22">
        <v>19</v>
      </c>
      <c r="H197" s="22">
        <v>21.2</v>
      </c>
      <c r="I197" s="22">
        <v>17.3</v>
      </c>
      <c r="J197" s="22">
        <v>14.6</v>
      </c>
      <c r="K197" s="22">
        <v>12.4</v>
      </c>
      <c r="L197" s="22">
        <v>13.4</v>
      </c>
      <c r="M197" s="22">
        <v>5.8930754600934847</v>
      </c>
      <c r="N197" s="25">
        <v>-9.7817528372985407E-2</v>
      </c>
      <c r="O197" s="22">
        <v>-6.0887105168394555</v>
      </c>
      <c r="P197" s="22">
        <v>-12.079603505305954</v>
      </c>
      <c r="Q197">
        <v>135</v>
      </c>
      <c r="R197">
        <v>2</v>
      </c>
      <c r="S197">
        <v>2</v>
      </c>
    </row>
    <row r="198" spans="1:19" s="19" customFormat="1" x14ac:dyDescent="0.3">
      <c r="A198" s="19">
        <v>197</v>
      </c>
      <c r="B198" s="19" t="s">
        <v>759</v>
      </c>
      <c r="C198" s="19" t="s">
        <v>461</v>
      </c>
      <c r="D198" s="23" t="s">
        <v>302</v>
      </c>
      <c r="E198" s="23" t="s">
        <v>302</v>
      </c>
      <c r="F198" s="23" t="s">
        <v>302</v>
      </c>
      <c r="G198" s="23" t="s">
        <v>302</v>
      </c>
      <c r="H198" s="23" t="s">
        <v>302</v>
      </c>
      <c r="I198" s="23" t="s">
        <v>302</v>
      </c>
      <c r="J198" s="23" t="s">
        <v>302</v>
      </c>
      <c r="K198" s="23" t="s">
        <v>302</v>
      </c>
      <c r="L198" s="23" t="s">
        <v>302</v>
      </c>
      <c r="M198" s="23">
        <v>7.1822640816063306</v>
      </c>
      <c r="N198" s="26">
        <v>1.1913710931398604</v>
      </c>
      <c r="O198" s="23">
        <v>-4.7995218953266097</v>
      </c>
      <c r="P198" s="23">
        <v>-10.790414883793108</v>
      </c>
      <c r="Q198" s="19">
        <v>135</v>
      </c>
      <c r="R198" s="19">
        <v>2</v>
      </c>
      <c r="S198" s="19">
        <v>2</v>
      </c>
    </row>
    <row r="199" spans="1:19" s="19" customFormat="1" x14ac:dyDescent="0.3">
      <c r="A199" s="19">
        <v>198</v>
      </c>
      <c r="B199" s="19" t="s">
        <v>760</v>
      </c>
      <c r="C199" s="19" t="s">
        <v>462</v>
      </c>
      <c r="D199" s="23" t="s">
        <v>302</v>
      </c>
      <c r="E199" s="23" t="s">
        <v>302</v>
      </c>
      <c r="F199" s="23" t="s">
        <v>302</v>
      </c>
      <c r="G199" s="23" t="s">
        <v>302</v>
      </c>
      <c r="H199" s="23" t="s">
        <v>302</v>
      </c>
      <c r="I199" s="23" t="s">
        <v>302</v>
      </c>
      <c r="J199" s="23" t="s">
        <v>302</v>
      </c>
      <c r="K199" s="23" t="s">
        <v>302</v>
      </c>
      <c r="L199" s="23" t="s">
        <v>302</v>
      </c>
      <c r="M199" s="23">
        <v>4.6038868385806389</v>
      </c>
      <c r="N199" s="26">
        <v>-1.3870061498858313</v>
      </c>
      <c r="O199" s="23">
        <v>-7.3778991383523014</v>
      </c>
      <c r="P199" s="23">
        <v>-13.3687921268188</v>
      </c>
      <c r="Q199" s="19">
        <v>135</v>
      </c>
      <c r="R199" s="19">
        <v>2</v>
      </c>
      <c r="S199" s="19">
        <v>2</v>
      </c>
    </row>
    <row r="200" spans="1:19" s="19" customFormat="1" x14ac:dyDescent="0.3">
      <c r="A200" s="19">
        <v>199</v>
      </c>
      <c r="B200" t="s">
        <v>128</v>
      </c>
      <c r="C200" t="s">
        <v>129</v>
      </c>
      <c r="D200" s="22">
        <v>20.5</v>
      </c>
      <c r="E200" s="22">
        <v>20</v>
      </c>
      <c r="F200" s="22">
        <v>19.399999999999999</v>
      </c>
      <c r="G200" s="22">
        <v>19.3</v>
      </c>
      <c r="H200" s="22">
        <v>18.3</v>
      </c>
      <c r="I200" s="22">
        <v>16</v>
      </c>
      <c r="J200" s="22">
        <v>14.8</v>
      </c>
      <c r="K200" s="22">
        <v>14.2</v>
      </c>
      <c r="L200" s="22">
        <v>13.8</v>
      </c>
      <c r="M200" s="22">
        <v>7.9161168156238375</v>
      </c>
      <c r="N200" s="25">
        <v>3.1919917319142002</v>
      </c>
      <c r="O200" s="22">
        <v>-1.5321333517954372</v>
      </c>
      <c r="P200" s="22">
        <v>-6.2562584355050603</v>
      </c>
      <c r="Q200">
        <v>103</v>
      </c>
      <c r="R200">
        <v>2</v>
      </c>
      <c r="S200">
        <v>2</v>
      </c>
    </row>
    <row r="201" spans="1:19" s="19" customFormat="1" x14ac:dyDescent="0.3">
      <c r="A201" s="19">
        <v>200</v>
      </c>
      <c r="B201" s="19" t="s">
        <v>761</v>
      </c>
      <c r="C201" s="19" t="s">
        <v>463</v>
      </c>
      <c r="D201" s="23" t="s">
        <v>302</v>
      </c>
      <c r="E201" s="23" t="s">
        <v>302</v>
      </c>
      <c r="F201" s="23" t="s">
        <v>302</v>
      </c>
      <c r="G201" s="23" t="s">
        <v>302</v>
      </c>
      <c r="H201" s="23" t="s">
        <v>302</v>
      </c>
      <c r="I201" s="23" t="s">
        <v>302</v>
      </c>
      <c r="J201" s="23" t="s">
        <v>302</v>
      </c>
      <c r="K201" s="23" t="s">
        <v>302</v>
      </c>
      <c r="L201" s="23" t="s">
        <v>302</v>
      </c>
      <c r="M201" s="23">
        <v>8.4422361279465488</v>
      </c>
      <c r="N201" s="26">
        <v>3.7181110442369114</v>
      </c>
      <c r="O201" s="23">
        <v>-1.0060140394727259</v>
      </c>
      <c r="P201" s="23">
        <v>-5.7301391231823491</v>
      </c>
      <c r="Q201" s="19">
        <v>103</v>
      </c>
      <c r="R201" s="19">
        <v>2</v>
      </c>
      <c r="S201" s="19">
        <v>2</v>
      </c>
    </row>
    <row r="202" spans="1:19" s="19" customFormat="1" x14ac:dyDescent="0.3">
      <c r="A202" s="19">
        <v>201</v>
      </c>
      <c r="B202" s="19" t="s">
        <v>762</v>
      </c>
      <c r="C202" s="19" t="s">
        <v>464</v>
      </c>
      <c r="D202" s="23" t="s">
        <v>302</v>
      </c>
      <c r="E202" s="23" t="s">
        <v>302</v>
      </c>
      <c r="F202" s="23" t="s">
        <v>302</v>
      </c>
      <c r="G202" s="23" t="s">
        <v>302</v>
      </c>
      <c r="H202" s="23" t="s">
        <v>302</v>
      </c>
      <c r="I202" s="23" t="s">
        <v>302</v>
      </c>
      <c r="J202" s="23" t="s">
        <v>302</v>
      </c>
      <c r="K202" s="23" t="s">
        <v>302</v>
      </c>
      <c r="L202" s="23" t="s">
        <v>302</v>
      </c>
      <c r="M202" s="23">
        <v>7.3899975033011263</v>
      </c>
      <c r="N202" s="26">
        <v>2.6658724195914889</v>
      </c>
      <c r="O202" s="23">
        <v>-2.0582526641181484</v>
      </c>
      <c r="P202" s="23">
        <v>-6.7823777478277716</v>
      </c>
      <c r="Q202" s="19">
        <v>103</v>
      </c>
      <c r="R202" s="19">
        <v>2</v>
      </c>
      <c r="S202" s="19">
        <v>2</v>
      </c>
    </row>
    <row r="203" spans="1:19" s="19" customFormat="1" x14ac:dyDescent="0.3">
      <c r="A203" s="19">
        <v>202</v>
      </c>
      <c r="B203" t="s">
        <v>130</v>
      </c>
      <c r="C203" t="s">
        <v>131</v>
      </c>
      <c r="D203" s="22">
        <v>23.1</v>
      </c>
      <c r="E203" s="22">
        <v>22.7</v>
      </c>
      <c r="F203" s="22">
        <v>21.5</v>
      </c>
      <c r="G203" s="22">
        <v>22.2</v>
      </c>
      <c r="H203" s="22">
        <v>18.5</v>
      </c>
      <c r="I203" s="22">
        <v>17.8</v>
      </c>
      <c r="J203" s="22">
        <v>16.7</v>
      </c>
      <c r="K203" s="22">
        <v>18.2</v>
      </c>
      <c r="L203" s="22">
        <v>15.3</v>
      </c>
      <c r="M203" s="22">
        <v>9.7718549244695225</v>
      </c>
      <c r="N203" s="25">
        <v>4.8811949849614251</v>
      </c>
      <c r="O203" s="22">
        <v>-9.4649545466722884E-3</v>
      </c>
      <c r="P203" s="22">
        <v>-4.9001248940547555</v>
      </c>
      <c r="Q203">
        <v>78</v>
      </c>
      <c r="R203">
        <v>2</v>
      </c>
      <c r="S203">
        <v>2</v>
      </c>
    </row>
    <row r="204" spans="1:19" s="19" customFormat="1" x14ac:dyDescent="0.3">
      <c r="A204" s="19">
        <v>203</v>
      </c>
      <c r="B204" s="19" t="s">
        <v>763</v>
      </c>
      <c r="C204" s="19" t="s">
        <v>465</v>
      </c>
      <c r="D204" s="23" t="s">
        <v>302</v>
      </c>
      <c r="E204" s="23" t="s">
        <v>302</v>
      </c>
      <c r="F204" s="23" t="s">
        <v>302</v>
      </c>
      <c r="G204" s="23" t="s">
        <v>302</v>
      </c>
      <c r="H204" s="23" t="s">
        <v>302</v>
      </c>
      <c r="I204" s="23" t="s">
        <v>302</v>
      </c>
      <c r="J204" s="23" t="s">
        <v>302</v>
      </c>
      <c r="K204" s="23" t="s">
        <v>302</v>
      </c>
      <c r="L204" s="23" t="s">
        <v>302</v>
      </c>
      <c r="M204" s="23">
        <v>10.619563544190436</v>
      </c>
      <c r="N204" s="26">
        <v>5.7289036046823387</v>
      </c>
      <c r="O204" s="23">
        <v>0.83824366517424131</v>
      </c>
      <c r="P204" s="23">
        <v>-4.0524162743338419</v>
      </c>
      <c r="Q204" s="19">
        <v>78</v>
      </c>
      <c r="R204" s="19">
        <v>2</v>
      </c>
      <c r="S204" s="19">
        <v>2</v>
      </c>
    </row>
    <row r="205" spans="1:19" s="19" customFormat="1" x14ac:dyDescent="0.3">
      <c r="A205" s="19">
        <v>204</v>
      </c>
      <c r="B205" s="19" t="s">
        <v>764</v>
      </c>
      <c r="C205" s="19" t="s">
        <v>466</v>
      </c>
      <c r="D205" s="23" t="s">
        <v>302</v>
      </c>
      <c r="E205" s="23" t="s">
        <v>302</v>
      </c>
      <c r="F205" s="23" t="s">
        <v>302</v>
      </c>
      <c r="G205" s="23" t="s">
        <v>302</v>
      </c>
      <c r="H205" s="23" t="s">
        <v>302</v>
      </c>
      <c r="I205" s="23" t="s">
        <v>302</v>
      </c>
      <c r="J205" s="23" t="s">
        <v>302</v>
      </c>
      <c r="K205" s="23" t="s">
        <v>302</v>
      </c>
      <c r="L205" s="23" t="s">
        <v>302</v>
      </c>
      <c r="M205" s="23">
        <v>8.9241463047486089</v>
      </c>
      <c r="N205" s="26">
        <v>4.0334863652405115</v>
      </c>
      <c r="O205" s="23">
        <v>-0.85717357426758589</v>
      </c>
      <c r="P205" s="23">
        <v>-5.7478335137756691</v>
      </c>
      <c r="Q205" s="19">
        <v>78</v>
      </c>
      <c r="R205" s="19">
        <v>2</v>
      </c>
      <c r="S205" s="19">
        <v>2</v>
      </c>
    </row>
    <row r="206" spans="1:19" s="19" customFormat="1" x14ac:dyDescent="0.3">
      <c r="A206" s="19">
        <v>205</v>
      </c>
      <c r="B206" t="s">
        <v>132</v>
      </c>
      <c r="C206" t="s">
        <v>133</v>
      </c>
      <c r="D206" s="22">
        <v>21.8</v>
      </c>
      <c r="E206" s="22">
        <v>21</v>
      </c>
      <c r="F206" s="22">
        <v>21.7</v>
      </c>
      <c r="G206" s="22">
        <v>19.2</v>
      </c>
      <c r="H206" s="22">
        <v>20.100000000000001</v>
      </c>
      <c r="I206" s="22">
        <v>17</v>
      </c>
      <c r="J206" s="22">
        <v>17.7</v>
      </c>
      <c r="K206" s="22">
        <v>17.3</v>
      </c>
      <c r="L206" s="22">
        <v>15.4</v>
      </c>
      <c r="M206" s="22">
        <v>11.205575458705482</v>
      </c>
      <c r="N206" s="25">
        <v>7.2982031229093423</v>
      </c>
      <c r="O206" s="22">
        <v>3.3908307871132024</v>
      </c>
      <c r="P206" s="22">
        <v>-0.51654154868295166</v>
      </c>
      <c r="Q206">
        <v>40</v>
      </c>
      <c r="R206">
        <v>1</v>
      </c>
      <c r="S206">
        <v>1</v>
      </c>
    </row>
    <row r="207" spans="1:19" s="19" customFormat="1" x14ac:dyDescent="0.3">
      <c r="A207" s="19">
        <v>206</v>
      </c>
      <c r="B207" s="19" t="s">
        <v>765</v>
      </c>
      <c r="C207" s="19" t="s">
        <v>467</v>
      </c>
      <c r="D207" s="23" t="s">
        <v>302</v>
      </c>
      <c r="E207" s="23" t="s">
        <v>302</v>
      </c>
      <c r="F207" s="23" t="s">
        <v>302</v>
      </c>
      <c r="G207" s="23" t="s">
        <v>302</v>
      </c>
      <c r="H207" s="23" t="s">
        <v>302</v>
      </c>
      <c r="I207" s="23" t="s">
        <v>302</v>
      </c>
      <c r="J207" s="23" t="s">
        <v>302</v>
      </c>
      <c r="K207" s="23" t="s">
        <v>302</v>
      </c>
      <c r="L207" s="23" t="s">
        <v>302</v>
      </c>
      <c r="M207" s="23">
        <v>11.888835619212822</v>
      </c>
      <c r="N207" s="26">
        <v>7.9814632834166819</v>
      </c>
      <c r="O207" s="23">
        <v>4.074090947620542</v>
      </c>
      <c r="P207" s="23">
        <v>0.16671861182438807</v>
      </c>
      <c r="Q207" s="19">
        <v>40</v>
      </c>
      <c r="R207" s="19">
        <v>1</v>
      </c>
      <c r="S207" s="19">
        <v>1</v>
      </c>
    </row>
    <row r="208" spans="1:19" s="19" customFormat="1" x14ac:dyDescent="0.3">
      <c r="A208" s="19">
        <v>207</v>
      </c>
      <c r="B208" s="19" t="s">
        <v>766</v>
      </c>
      <c r="C208" s="19" t="s">
        <v>468</v>
      </c>
      <c r="D208" s="23" t="s">
        <v>302</v>
      </c>
      <c r="E208" s="23" t="s">
        <v>302</v>
      </c>
      <c r="F208" s="23" t="s">
        <v>302</v>
      </c>
      <c r="G208" s="23" t="s">
        <v>302</v>
      </c>
      <c r="H208" s="23" t="s">
        <v>302</v>
      </c>
      <c r="I208" s="23" t="s">
        <v>302</v>
      </c>
      <c r="J208" s="23" t="s">
        <v>302</v>
      </c>
      <c r="K208" s="23" t="s">
        <v>302</v>
      </c>
      <c r="L208" s="23" t="s">
        <v>302</v>
      </c>
      <c r="M208" s="23">
        <v>10.522315298198142</v>
      </c>
      <c r="N208" s="26">
        <v>6.6149429624020026</v>
      </c>
      <c r="O208" s="23">
        <v>2.7075706266058628</v>
      </c>
      <c r="P208" s="23">
        <v>-1.1998017091902913</v>
      </c>
      <c r="Q208" s="19">
        <v>40</v>
      </c>
      <c r="R208" s="19">
        <v>1</v>
      </c>
      <c r="S208" s="19">
        <v>1</v>
      </c>
    </row>
    <row r="209" spans="1:19" s="19" customFormat="1" x14ac:dyDescent="0.3">
      <c r="A209" s="19">
        <v>208</v>
      </c>
      <c r="B209" t="s">
        <v>134</v>
      </c>
      <c r="C209" t="s">
        <v>135</v>
      </c>
      <c r="D209" s="22">
        <v>17.7</v>
      </c>
      <c r="E209" s="22">
        <v>19.3</v>
      </c>
      <c r="F209" s="22">
        <v>17.2</v>
      </c>
      <c r="G209" s="22">
        <v>16.7</v>
      </c>
      <c r="H209" s="22">
        <v>17.399999999999999</v>
      </c>
      <c r="I209" s="22">
        <v>13.5</v>
      </c>
      <c r="J209" s="22">
        <v>12.1</v>
      </c>
      <c r="K209" s="22">
        <v>13.2</v>
      </c>
      <c r="L209" s="22">
        <v>12</v>
      </c>
      <c r="M209" s="22">
        <v>6.3713863836915579</v>
      </c>
      <c r="N209" s="25">
        <v>1.8304070622895239</v>
      </c>
      <c r="O209" s="22">
        <v>-2.7105722591124959</v>
      </c>
      <c r="P209" s="22">
        <v>-7.2515515805145299</v>
      </c>
      <c r="Q209">
        <v>124</v>
      </c>
      <c r="R209">
        <v>4</v>
      </c>
      <c r="S209">
        <v>4</v>
      </c>
    </row>
    <row r="210" spans="1:19" s="19" customFormat="1" x14ac:dyDescent="0.3">
      <c r="A210" s="19">
        <v>209</v>
      </c>
      <c r="B210" s="19" t="s">
        <v>767</v>
      </c>
      <c r="C210" s="19" t="s">
        <v>469</v>
      </c>
      <c r="D210" s="23" t="s">
        <v>302</v>
      </c>
      <c r="E210" s="23" t="s">
        <v>302</v>
      </c>
      <c r="F210" s="23" t="s">
        <v>302</v>
      </c>
      <c r="G210" s="23" t="s">
        <v>302</v>
      </c>
      <c r="H210" s="23" t="s">
        <v>302</v>
      </c>
      <c r="I210" s="23" t="s">
        <v>302</v>
      </c>
      <c r="J210" s="23" t="s">
        <v>302</v>
      </c>
      <c r="K210" s="23" t="s">
        <v>302</v>
      </c>
      <c r="L210" s="23" t="s">
        <v>302</v>
      </c>
      <c r="M210" s="23">
        <v>7.3502055802983142</v>
      </c>
      <c r="N210" s="26">
        <v>2.8092262588962802</v>
      </c>
      <c r="O210" s="23">
        <v>-1.7317530625057396</v>
      </c>
      <c r="P210" s="23">
        <v>-6.2727323839077735</v>
      </c>
      <c r="Q210" s="19">
        <v>124</v>
      </c>
      <c r="R210" s="19">
        <v>4</v>
      </c>
      <c r="S210" s="19">
        <v>4</v>
      </c>
    </row>
    <row r="211" spans="1:19" s="19" customFormat="1" x14ac:dyDescent="0.3">
      <c r="A211" s="19">
        <v>210</v>
      </c>
      <c r="B211" s="19" t="s">
        <v>768</v>
      </c>
      <c r="C211" s="19" t="s">
        <v>470</v>
      </c>
      <c r="D211" s="23" t="s">
        <v>302</v>
      </c>
      <c r="E211" s="23" t="s">
        <v>302</v>
      </c>
      <c r="F211" s="23" t="s">
        <v>302</v>
      </c>
      <c r="G211" s="23" t="s">
        <v>302</v>
      </c>
      <c r="H211" s="23" t="s">
        <v>302</v>
      </c>
      <c r="I211" s="23" t="s">
        <v>302</v>
      </c>
      <c r="J211" s="23" t="s">
        <v>302</v>
      </c>
      <c r="K211" s="23" t="s">
        <v>302</v>
      </c>
      <c r="L211" s="23" t="s">
        <v>302</v>
      </c>
      <c r="M211" s="23">
        <v>5.3925671870848015</v>
      </c>
      <c r="N211" s="26">
        <v>0.85158786568276756</v>
      </c>
      <c r="O211" s="23">
        <v>-3.6893914557192522</v>
      </c>
      <c r="P211" s="23">
        <v>-8.2303707771212871</v>
      </c>
      <c r="Q211" s="19">
        <v>124</v>
      </c>
      <c r="R211" s="19">
        <v>4</v>
      </c>
      <c r="S211" s="19">
        <v>4</v>
      </c>
    </row>
    <row r="212" spans="1:19" s="19" customFormat="1" x14ac:dyDescent="0.3">
      <c r="A212" s="19">
        <v>211</v>
      </c>
      <c r="B212" t="s">
        <v>136</v>
      </c>
      <c r="C212" t="s">
        <v>137</v>
      </c>
      <c r="D212" s="22">
        <v>20.7</v>
      </c>
      <c r="E212" s="22">
        <v>21.3</v>
      </c>
      <c r="F212" s="22">
        <v>22.7</v>
      </c>
      <c r="G212" s="22">
        <v>21.1</v>
      </c>
      <c r="H212" s="22">
        <v>16.7</v>
      </c>
      <c r="I212" s="22">
        <v>21.2</v>
      </c>
      <c r="J212" s="22">
        <v>15.5</v>
      </c>
      <c r="K212" s="22">
        <v>16.7</v>
      </c>
      <c r="L212" s="22">
        <v>14.5</v>
      </c>
      <c r="M212" s="22">
        <v>10.116073160583809</v>
      </c>
      <c r="N212" s="25">
        <v>5.7085158641071843</v>
      </c>
      <c r="O212" s="22">
        <v>1.3009585676305591</v>
      </c>
      <c r="P212" s="22">
        <v>-3.1065987288460661</v>
      </c>
      <c r="Q212">
        <v>56</v>
      </c>
      <c r="R212">
        <v>2</v>
      </c>
      <c r="S212">
        <v>3</v>
      </c>
    </row>
    <row r="213" spans="1:19" s="19" customFormat="1" x14ac:dyDescent="0.3">
      <c r="A213" s="19">
        <v>212</v>
      </c>
      <c r="B213" s="19" t="s">
        <v>769</v>
      </c>
      <c r="C213" s="19" t="s">
        <v>471</v>
      </c>
      <c r="D213" s="23" t="s">
        <v>302</v>
      </c>
      <c r="E213" s="23" t="s">
        <v>302</v>
      </c>
      <c r="F213" s="23" t="s">
        <v>302</v>
      </c>
      <c r="G213" s="23" t="s">
        <v>302</v>
      </c>
      <c r="H213" s="23" t="s">
        <v>302</v>
      </c>
      <c r="I213" s="23" t="s">
        <v>302</v>
      </c>
      <c r="J213" s="23" t="s">
        <v>302</v>
      </c>
      <c r="K213" s="23" t="s">
        <v>302</v>
      </c>
      <c r="L213" s="23" t="s">
        <v>302</v>
      </c>
      <c r="M213" s="23">
        <v>11.678896786107824</v>
      </c>
      <c r="N213" s="26">
        <v>7.2713394896311998</v>
      </c>
      <c r="O213" s="23">
        <v>2.8637821931545746</v>
      </c>
      <c r="P213" s="23">
        <v>-1.5437751033220508</v>
      </c>
      <c r="Q213" s="19">
        <v>56</v>
      </c>
      <c r="R213" s="19">
        <v>2</v>
      </c>
      <c r="S213" s="19">
        <v>3</v>
      </c>
    </row>
    <row r="214" spans="1:19" s="19" customFormat="1" x14ac:dyDescent="0.3">
      <c r="A214" s="19">
        <v>213</v>
      </c>
      <c r="B214" s="19" t="s">
        <v>770</v>
      </c>
      <c r="C214" s="19" t="s">
        <v>472</v>
      </c>
      <c r="D214" s="23" t="s">
        <v>302</v>
      </c>
      <c r="E214" s="23" t="s">
        <v>302</v>
      </c>
      <c r="F214" s="23" t="s">
        <v>302</v>
      </c>
      <c r="G214" s="23" t="s">
        <v>302</v>
      </c>
      <c r="H214" s="23" t="s">
        <v>302</v>
      </c>
      <c r="I214" s="23" t="s">
        <v>302</v>
      </c>
      <c r="J214" s="23" t="s">
        <v>302</v>
      </c>
      <c r="K214" s="23" t="s">
        <v>302</v>
      </c>
      <c r="L214" s="23" t="s">
        <v>302</v>
      </c>
      <c r="M214" s="23">
        <v>8.5532495350597948</v>
      </c>
      <c r="N214" s="26">
        <v>4.1456922385831687</v>
      </c>
      <c r="O214" s="23">
        <v>-0.26186505789345627</v>
      </c>
      <c r="P214" s="23">
        <v>-4.6694223543700817</v>
      </c>
      <c r="Q214" s="19">
        <v>56</v>
      </c>
      <c r="R214" s="19">
        <v>2</v>
      </c>
      <c r="S214" s="19">
        <v>3</v>
      </c>
    </row>
    <row r="215" spans="1:19" s="19" customFormat="1" x14ac:dyDescent="0.3">
      <c r="A215" s="19">
        <v>214</v>
      </c>
      <c r="B215" t="s">
        <v>138</v>
      </c>
      <c r="C215" t="s">
        <v>139</v>
      </c>
      <c r="D215" s="22">
        <v>20</v>
      </c>
      <c r="E215" s="22">
        <v>19.3</v>
      </c>
      <c r="F215" s="22">
        <v>20</v>
      </c>
      <c r="G215" s="22">
        <v>16.399999999999999</v>
      </c>
      <c r="H215" s="22">
        <v>17.100000000000001</v>
      </c>
      <c r="I215" s="22">
        <v>17.7</v>
      </c>
      <c r="J215" s="22">
        <v>16.3</v>
      </c>
      <c r="K215" s="22">
        <v>17.7</v>
      </c>
      <c r="L215" s="22">
        <v>15.3</v>
      </c>
      <c r="M215" s="22">
        <v>12.805329829011924</v>
      </c>
      <c r="N215" s="25">
        <v>10.330819256253136</v>
      </c>
      <c r="O215" s="22">
        <v>7.8563086834943476</v>
      </c>
      <c r="P215" s="22">
        <v>5.3817981107355592</v>
      </c>
      <c r="Q215">
        <v>14</v>
      </c>
      <c r="R215">
        <v>3</v>
      </c>
      <c r="S215">
        <v>3</v>
      </c>
    </row>
    <row r="216" spans="1:19" s="19" customFormat="1" x14ac:dyDescent="0.3">
      <c r="A216" s="19">
        <v>215</v>
      </c>
      <c r="B216" s="19" t="s">
        <v>771</v>
      </c>
      <c r="C216" s="19" t="s">
        <v>473</v>
      </c>
      <c r="D216" s="23" t="s">
        <v>302</v>
      </c>
      <c r="E216" s="23" t="s">
        <v>302</v>
      </c>
      <c r="F216" s="23" t="s">
        <v>302</v>
      </c>
      <c r="G216" s="23" t="s">
        <v>302</v>
      </c>
      <c r="H216" s="23" t="s">
        <v>302</v>
      </c>
      <c r="I216" s="23" t="s">
        <v>302</v>
      </c>
      <c r="J216" s="23" t="s">
        <v>302</v>
      </c>
      <c r="K216" s="23" t="s">
        <v>302</v>
      </c>
      <c r="L216" s="23" t="s">
        <v>302</v>
      </c>
      <c r="M216" s="23">
        <v>13.657447454279765</v>
      </c>
      <c r="N216" s="26">
        <v>11.182936881520977</v>
      </c>
      <c r="O216" s="23">
        <v>8.7084263087621885</v>
      </c>
      <c r="P216" s="23">
        <v>6.2339157360034001</v>
      </c>
      <c r="Q216" s="19">
        <v>14</v>
      </c>
      <c r="R216" s="19">
        <v>3</v>
      </c>
      <c r="S216" s="19">
        <v>3</v>
      </c>
    </row>
    <row r="217" spans="1:19" s="19" customFormat="1" x14ac:dyDescent="0.3">
      <c r="A217" s="19">
        <v>216</v>
      </c>
      <c r="B217" s="19" t="s">
        <v>772</v>
      </c>
      <c r="C217" s="19" t="s">
        <v>474</v>
      </c>
      <c r="D217" s="23" t="s">
        <v>302</v>
      </c>
      <c r="E217" s="23" t="s">
        <v>302</v>
      </c>
      <c r="F217" s="23" t="s">
        <v>302</v>
      </c>
      <c r="G217" s="23" t="s">
        <v>302</v>
      </c>
      <c r="H217" s="23" t="s">
        <v>302</v>
      </c>
      <c r="I217" s="23" t="s">
        <v>302</v>
      </c>
      <c r="J217" s="23" t="s">
        <v>302</v>
      </c>
      <c r="K217" s="23" t="s">
        <v>302</v>
      </c>
      <c r="L217" s="23" t="s">
        <v>302</v>
      </c>
      <c r="M217" s="23">
        <v>11.953212203744084</v>
      </c>
      <c r="N217" s="26">
        <v>9.4787016309852952</v>
      </c>
      <c r="O217" s="23">
        <v>7.0041910582265068</v>
      </c>
      <c r="P217" s="23">
        <v>4.5296804854677184</v>
      </c>
      <c r="Q217" s="19">
        <v>14</v>
      </c>
      <c r="R217" s="19">
        <v>3</v>
      </c>
      <c r="S217" s="19">
        <v>3</v>
      </c>
    </row>
    <row r="218" spans="1:19" s="19" customFormat="1" x14ac:dyDescent="0.3">
      <c r="A218" s="19">
        <v>217</v>
      </c>
      <c r="B218" t="s">
        <v>140</v>
      </c>
      <c r="C218" t="s">
        <v>141</v>
      </c>
      <c r="D218" s="22">
        <v>22.3</v>
      </c>
      <c r="E218" s="22">
        <v>23.7</v>
      </c>
      <c r="F218" s="22">
        <v>23.5</v>
      </c>
      <c r="G218" s="22">
        <v>22.8</v>
      </c>
      <c r="H218" s="22">
        <v>23.1</v>
      </c>
      <c r="I218" s="22">
        <v>18.899999999999999</v>
      </c>
      <c r="J218" s="22">
        <v>15.5</v>
      </c>
      <c r="K218" s="22">
        <v>14.7</v>
      </c>
      <c r="L218" s="22">
        <v>14.1</v>
      </c>
      <c r="M218" s="22">
        <v>6.560171169063409</v>
      </c>
      <c r="N218" s="25">
        <v>-8.0349180359036154E-2</v>
      </c>
      <c r="O218" s="22">
        <v>-6.7208695297814529</v>
      </c>
      <c r="P218" s="22">
        <v>-13.36138987920387</v>
      </c>
      <c r="Q218">
        <v>134</v>
      </c>
      <c r="R218">
        <v>1</v>
      </c>
      <c r="S218">
        <v>1</v>
      </c>
    </row>
    <row r="219" spans="1:19" s="19" customFormat="1" x14ac:dyDescent="0.3">
      <c r="A219" s="19">
        <v>218</v>
      </c>
      <c r="B219" s="19" t="s">
        <v>773</v>
      </c>
      <c r="C219" s="19" t="s">
        <v>475</v>
      </c>
      <c r="D219" s="23" t="s">
        <v>302</v>
      </c>
      <c r="E219" s="23" t="s">
        <v>302</v>
      </c>
      <c r="F219" s="23" t="s">
        <v>302</v>
      </c>
      <c r="G219" s="23" t="s">
        <v>302</v>
      </c>
      <c r="H219" s="23" t="s">
        <v>302</v>
      </c>
      <c r="I219" s="23" t="s">
        <v>302</v>
      </c>
      <c r="J219" s="23" t="s">
        <v>302</v>
      </c>
      <c r="K219" s="23" t="s">
        <v>302</v>
      </c>
      <c r="L219" s="23" t="s">
        <v>302</v>
      </c>
      <c r="M219" s="23">
        <v>8.1068029580034295</v>
      </c>
      <c r="N219" s="26">
        <v>1.466282608580985</v>
      </c>
      <c r="O219" s="23">
        <v>-5.1742377408414315</v>
      </c>
      <c r="P219" s="23">
        <v>-11.814758090263849</v>
      </c>
      <c r="Q219" s="19">
        <v>134</v>
      </c>
      <c r="R219" s="19">
        <v>1</v>
      </c>
      <c r="S219" s="19">
        <v>1</v>
      </c>
    </row>
    <row r="220" spans="1:19" s="19" customFormat="1" x14ac:dyDescent="0.3">
      <c r="A220" s="19">
        <v>219</v>
      </c>
      <c r="B220" s="19" t="s">
        <v>774</v>
      </c>
      <c r="C220" s="19" t="s">
        <v>476</v>
      </c>
      <c r="D220" s="23" t="s">
        <v>302</v>
      </c>
      <c r="E220" s="23" t="s">
        <v>302</v>
      </c>
      <c r="F220" s="23" t="s">
        <v>302</v>
      </c>
      <c r="G220" s="23" t="s">
        <v>302</v>
      </c>
      <c r="H220" s="23" t="s">
        <v>302</v>
      </c>
      <c r="I220" s="23" t="s">
        <v>302</v>
      </c>
      <c r="J220" s="23" t="s">
        <v>302</v>
      </c>
      <c r="K220" s="23" t="s">
        <v>302</v>
      </c>
      <c r="L220" s="23" t="s">
        <v>302</v>
      </c>
      <c r="M220" s="23">
        <v>5.0135393801233876</v>
      </c>
      <c r="N220" s="26">
        <v>-1.6269809692990573</v>
      </c>
      <c r="O220" s="23">
        <v>-8.2675013187214734</v>
      </c>
      <c r="P220" s="23">
        <v>-14.90802166814389</v>
      </c>
      <c r="Q220" s="19">
        <v>134</v>
      </c>
      <c r="R220" s="19">
        <v>1</v>
      </c>
      <c r="S220" s="19">
        <v>1</v>
      </c>
    </row>
    <row r="221" spans="1:19" s="19" customFormat="1" x14ac:dyDescent="0.3">
      <c r="A221" s="19">
        <v>220</v>
      </c>
      <c r="B221" t="s">
        <v>142</v>
      </c>
      <c r="C221" t="s">
        <v>143</v>
      </c>
      <c r="D221" s="22">
        <v>22.2</v>
      </c>
      <c r="E221" s="22">
        <v>20.9</v>
      </c>
      <c r="F221" s="22">
        <v>19.100000000000001</v>
      </c>
      <c r="G221" s="22">
        <v>21.3</v>
      </c>
      <c r="H221" s="22">
        <v>15.8</v>
      </c>
      <c r="I221" s="22">
        <v>16.3</v>
      </c>
      <c r="J221" s="22">
        <v>14.3</v>
      </c>
      <c r="K221" s="22">
        <v>16</v>
      </c>
      <c r="L221" s="22">
        <v>16.8</v>
      </c>
      <c r="M221" s="22">
        <v>9.5936988060960147</v>
      </c>
      <c r="N221" s="25">
        <v>5.3526915722288066</v>
      </c>
      <c r="O221" s="22">
        <v>1.1116843383616128</v>
      </c>
      <c r="P221" s="22">
        <v>-3.1293228955055952</v>
      </c>
      <c r="Q221">
        <v>67</v>
      </c>
      <c r="R221">
        <v>2</v>
      </c>
      <c r="S221">
        <v>2</v>
      </c>
    </row>
    <row r="222" spans="1:19" s="19" customFormat="1" x14ac:dyDescent="0.3">
      <c r="A222" s="19">
        <v>221</v>
      </c>
      <c r="B222" s="19" t="s">
        <v>775</v>
      </c>
      <c r="C222" s="19" t="s">
        <v>477</v>
      </c>
      <c r="D222" s="23" t="s">
        <v>302</v>
      </c>
      <c r="E222" s="23" t="s">
        <v>302</v>
      </c>
      <c r="F222" s="23" t="s">
        <v>302</v>
      </c>
      <c r="G222" s="23" t="s">
        <v>302</v>
      </c>
      <c r="H222" s="23" t="s">
        <v>302</v>
      </c>
      <c r="I222" s="23" t="s">
        <v>302</v>
      </c>
      <c r="J222" s="23" t="s">
        <v>302</v>
      </c>
      <c r="K222" s="23" t="s">
        <v>302</v>
      </c>
      <c r="L222" s="23" t="s">
        <v>302</v>
      </c>
      <c r="M222" s="23">
        <v>10.983816240948514</v>
      </c>
      <c r="N222" s="26">
        <v>6.7428090070813056</v>
      </c>
      <c r="O222" s="23">
        <v>2.5018017732141118</v>
      </c>
      <c r="P222" s="23">
        <v>-1.7392054606530962</v>
      </c>
      <c r="Q222" s="19">
        <v>67</v>
      </c>
      <c r="R222" s="19">
        <v>2</v>
      </c>
      <c r="S222" s="19">
        <v>2</v>
      </c>
    </row>
    <row r="223" spans="1:19" s="19" customFormat="1" x14ac:dyDescent="0.3">
      <c r="A223" s="19">
        <v>222</v>
      </c>
      <c r="B223" s="19" t="s">
        <v>776</v>
      </c>
      <c r="C223" s="19" t="s">
        <v>478</v>
      </c>
      <c r="D223" s="23" t="s">
        <v>302</v>
      </c>
      <c r="E223" s="23" t="s">
        <v>302</v>
      </c>
      <c r="F223" s="23" t="s">
        <v>302</v>
      </c>
      <c r="G223" s="23" t="s">
        <v>302</v>
      </c>
      <c r="H223" s="23" t="s">
        <v>302</v>
      </c>
      <c r="I223" s="23" t="s">
        <v>302</v>
      </c>
      <c r="J223" s="23" t="s">
        <v>302</v>
      </c>
      <c r="K223" s="23" t="s">
        <v>302</v>
      </c>
      <c r="L223" s="23" t="s">
        <v>302</v>
      </c>
      <c r="M223" s="23">
        <v>8.2035813712435157</v>
      </c>
      <c r="N223" s="26">
        <v>3.9625741373763077</v>
      </c>
      <c r="O223" s="23">
        <v>-0.2784330964908861</v>
      </c>
      <c r="P223" s="23">
        <v>-4.5194403303580941</v>
      </c>
      <c r="Q223" s="19">
        <v>67</v>
      </c>
      <c r="R223" s="19">
        <v>2</v>
      </c>
      <c r="S223" s="19">
        <v>2</v>
      </c>
    </row>
    <row r="224" spans="1:19" s="19" customFormat="1" x14ac:dyDescent="0.3">
      <c r="A224" s="19">
        <v>223</v>
      </c>
      <c r="B224" t="s">
        <v>144</v>
      </c>
      <c r="C224" t="s">
        <v>145</v>
      </c>
      <c r="D224" s="22">
        <v>28.5</v>
      </c>
      <c r="E224" s="22">
        <v>24.4</v>
      </c>
      <c r="F224" s="22">
        <v>23.8</v>
      </c>
      <c r="G224" s="22">
        <v>25.5</v>
      </c>
      <c r="H224" s="22">
        <v>22.7</v>
      </c>
      <c r="I224" s="22">
        <v>21.7</v>
      </c>
      <c r="J224" s="22">
        <v>22</v>
      </c>
      <c r="K224" s="22">
        <v>17.2</v>
      </c>
      <c r="L224" s="22">
        <v>18</v>
      </c>
      <c r="M224" s="22">
        <v>10.810660829486835</v>
      </c>
      <c r="N224" s="25">
        <v>4.8952088302103789</v>
      </c>
      <c r="O224" s="22">
        <v>-1.0202431690661058</v>
      </c>
      <c r="P224" s="22">
        <v>-6.9356951683425621</v>
      </c>
      <c r="Q224">
        <v>77</v>
      </c>
      <c r="R224">
        <v>1</v>
      </c>
      <c r="S224">
        <v>1</v>
      </c>
    </row>
    <row r="225" spans="1:19" s="19" customFormat="1" x14ac:dyDescent="0.3">
      <c r="A225" s="19">
        <v>224</v>
      </c>
      <c r="B225" s="19" t="s">
        <v>777</v>
      </c>
      <c r="C225" s="19" t="s">
        <v>479</v>
      </c>
      <c r="D225" s="23" t="s">
        <v>302</v>
      </c>
      <c r="E225" s="23" t="s">
        <v>302</v>
      </c>
      <c r="F225" s="23" t="s">
        <v>302</v>
      </c>
      <c r="G225" s="23" t="s">
        <v>302</v>
      </c>
      <c r="H225" s="23" t="s">
        <v>302</v>
      </c>
      <c r="I225" s="23" t="s">
        <v>302</v>
      </c>
      <c r="J225" s="23" t="s">
        <v>302</v>
      </c>
      <c r="K225" s="23" t="s">
        <v>302</v>
      </c>
      <c r="L225" s="23" t="s">
        <v>302</v>
      </c>
      <c r="M225" s="23">
        <v>11.978599411488002</v>
      </c>
      <c r="N225" s="26">
        <v>6.0631474122115456</v>
      </c>
      <c r="O225" s="23">
        <v>0.1476954129350605</v>
      </c>
      <c r="P225" s="23">
        <v>-5.7677565863413953</v>
      </c>
      <c r="Q225" s="19">
        <v>77</v>
      </c>
      <c r="R225" s="19">
        <v>1</v>
      </c>
      <c r="S225" s="19">
        <v>1</v>
      </c>
    </row>
    <row r="226" spans="1:19" s="19" customFormat="1" x14ac:dyDescent="0.3">
      <c r="A226" s="19">
        <v>225</v>
      </c>
      <c r="B226" s="19" t="s">
        <v>778</v>
      </c>
      <c r="C226" s="19" t="s">
        <v>480</v>
      </c>
      <c r="D226" s="23" t="s">
        <v>302</v>
      </c>
      <c r="E226" s="23" t="s">
        <v>302</v>
      </c>
      <c r="F226" s="23" t="s">
        <v>302</v>
      </c>
      <c r="G226" s="23" t="s">
        <v>302</v>
      </c>
      <c r="H226" s="23" t="s">
        <v>302</v>
      </c>
      <c r="I226" s="23" t="s">
        <v>302</v>
      </c>
      <c r="J226" s="23" t="s">
        <v>302</v>
      </c>
      <c r="K226" s="23" t="s">
        <v>302</v>
      </c>
      <c r="L226" s="23" t="s">
        <v>302</v>
      </c>
      <c r="M226" s="23">
        <v>9.6427222474856684</v>
      </c>
      <c r="N226" s="26">
        <v>3.7272702482092126</v>
      </c>
      <c r="O226" s="23">
        <v>-2.1881817510672721</v>
      </c>
      <c r="P226" s="23">
        <v>-8.1036337503437288</v>
      </c>
      <c r="Q226" s="19">
        <v>77</v>
      </c>
      <c r="R226" s="19">
        <v>1</v>
      </c>
      <c r="S226" s="19">
        <v>1</v>
      </c>
    </row>
    <row r="227" spans="1:19" s="19" customFormat="1" x14ac:dyDescent="0.3">
      <c r="A227" s="19">
        <v>226</v>
      </c>
      <c r="B227" t="s">
        <v>146</v>
      </c>
      <c r="C227" t="s">
        <v>147</v>
      </c>
      <c r="D227" s="22">
        <v>24.2</v>
      </c>
      <c r="E227" s="22">
        <v>25.5</v>
      </c>
      <c r="F227" s="22">
        <v>23</v>
      </c>
      <c r="G227" s="22">
        <v>22.2</v>
      </c>
      <c r="H227" s="22">
        <v>22.3</v>
      </c>
      <c r="I227" s="22">
        <v>19</v>
      </c>
      <c r="J227" s="22">
        <v>17.600000000000001</v>
      </c>
      <c r="K227" s="22">
        <v>14.7</v>
      </c>
      <c r="L227" s="22">
        <v>14.1</v>
      </c>
      <c r="M227" s="22">
        <v>5.8211414257848162</v>
      </c>
      <c r="N227" s="25">
        <v>-1.4109720250197881</v>
      </c>
      <c r="O227" s="22">
        <v>-8.6430854758243925</v>
      </c>
      <c r="P227" s="22">
        <v>-15.875198926628997</v>
      </c>
      <c r="Q227">
        <v>140</v>
      </c>
      <c r="R227">
        <v>2</v>
      </c>
      <c r="S227">
        <v>2</v>
      </c>
    </row>
    <row r="228" spans="1:19" s="19" customFormat="1" x14ac:dyDescent="0.3">
      <c r="A228" s="19">
        <v>227</v>
      </c>
      <c r="B228" s="19" t="s">
        <v>779</v>
      </c>
      <c r="C228" s="19" t="s">
        <v>481</v>
      </c>
      <c r="D228" s="23" t="s">
        <v>302</v>
      </c>
      <c r="E228" s="23" t="s">
        <v>302</v>
      </c>
      <c r="F228" s="23" t="s">
        <v>302</v>
      </c>
      <c r="G228" s="23" t="s">
        <v>302</v>
      </c>
      <c r="H228" s="23" t="s">
        <v>302</v>
      </c>
      <c r="I228" s="23" t="s">
        <v>302</v>
      </c>
      <c r="J228" s="23" t="s">
        <v>302</v>
      </c>
      <c r="K228" s="23" t="s">
        <v>302</v>
      </c>
      <c r="L228" s="23" t="s">
        <v>302</v>
      </c>
      <c r="M228" s="23">
        <v>6.7797939812043939</v>
      </c>
      <c r="N228" s="26">
        <v>-0.45231946960021074</v>
      </c>
      <c r="O228" s="23">
        <v>-7.6844329204048147</v>
      </c>
      <c r="P228" s="23">
        <v>-14.916546371209419</v>
      </c>
      <c r="Q228" s="19">
        <v>140</v>
      </c>
      <c r="R228" s="19">
        <v>2</v>
      </c>
      <c r="S228" s="19">
        <v>2</v>
      </c>
    </row>
    <row r="229" spans="1:19" s="19" customFormat="1" x14ac:dyDescent="0.3">
      <c r="A229" s="19">
        <v>228</v>
      </c>
      <c r="B229" s="19" t="s">
        <v>780</v>
      </c>
      <c r="C229" s="19" t="s">
        <v>482</v>
      </c>
      <c r="D229" s="23" t="s">
        <v>302</v>
      </c>
      <c r="E229" s="23" t="s">
        <v>302</v>
      </c>
      <c r="F229" s="23" t="s">
        <v>302</v>
      </c>
      <c r="G229" s="23" t="s">
        <v>302</v>
      </c>
      <c r="H229" s="23" t="s">
        <v>302</v>
      </c>
      <c r="I229" s="23" t="s">
        <v>302</v>
      </c>
      <c r="J229" s="23" t="s">
        <v>302</v>
      </c>
      <c r="K229" s="23" t="s">
        <v>302</v>
      </c>
      <c r="L229" s="23" t="s">
        <v>302</v>
      </c>
      <c r="M229" s="23">
        <v>4.8624888703652385</v>
      </c>
      <c r="N229" s="26">
        <v>-2.3696245804393654</v>
      </c>
      <c r="O229" s="23">
        <v>-9.6017380312439702</v>
      </c>
      <c r="P229" s="23">
        <v>-16.833851482048573</v>
      </c>
      <c r="Q229" s="19">
        <v>140</v>
      </c>
      <c r="R229" s="19">
        <v>2</v>
      </c>
      <c r="S229" s="19">
        <v>2</v>
      </c>
    </row>
    <row r="230" spans="1:19" s="19" customFormat="1" x14ac:dyDescent="0.3">
      <c r="A230" s="19">
        <v>229</v>
      </c>
      <c r="B230" t="s">
        <v>148</v>
      </c>
      <c r="C230" t="s">
        <v>149</v>
      </c>
      <c r="D230" s="22">
        <v>13.8</v>
      </c>
      <c r="E230" s="22">
        <v>16.8</v>
      </c>
      <c r="F230" s="22">
        <v>12.8</v>
      </c>
      <c r="G230" s="22">
        <v>12.8</v>
      </c>
      <c r="H230" s="22">
        <v>14.6</v>
      </c>
      <c r="I230" s="22">
        <v>12.7</v>
      </c>
      <c r="J230" s="22">
        <v>11.5</v>
      </c>
      <c r="K230" s="22">
        <v>10.9</v>
      </c>
      <c r="L230" s="22">
        <v>13.5</v>
      </c>
      <c r="M230" s="22">
        <v>9.6654409925211766</v>
      </c>
      <c r="N230" s="25">
        <v>7.8652663140655577</v>
      </c>
      <c r="O230" s="22">
        <v>6.0650916356099387</v>
      </c>
      <c r="P230" s="22">
        <v>4.2649169571543197</v>
      </c>
      <c r="Q230">
        <v>32</v>
      </c>
      <c r="R230">
        <v>4</v>
      </c>
      <c r="S230">
        <v>4</v>
      </c>
    </row>
    <row r="231" spans="1:19" s="19" customFormat="1" x14ac:dyDescent="0.3">
      <c r="A231" s="19">
        <v>230</v>
      </c>
      <c r="B231" s="19" t="s">
        <v>781</v>
      </c>
      <c r="C231" s="19" t="s">
        <v>483</v>
      </c>
      <c r="D231" s="23" t="s">
        <v>302</v>
      </c>
      <c r="E231" s="23" t="s">
        <v>302</v>
      </c>
      <c r="F231" s="23" t="s">
        <v>302</v>
      </c>
      <c r="G231" s="23" t="s">
        <v>302</v>
      </c>
      <c r="H231" s="23" t="s">
        <v>302</v>
      </c>
      <c r="I231" s="23" t="s">
        <v>302</v>
      </c>
      <c r="J231" s="23" t="s">
        <v>302</v>
      </c>
      <c r="K231" s="23" t="s">
        <v>302</v>
      </c>
      <c r="L231" s="23" t="s">
        <v>302</v>
      </c>
      <c r="M231" s="23">
        <v>10.868206619271927</v>
      </c>
      <c r="N231" s="26">
        <v>9.0680319408163079</v>
      </c>
      <c r="O231" s="23">
        <v>7.267857262360689</v>
      </c>
      <c r="P231" s="23">
        <v>5.46768258390507</v>
      </c>
      <c r="Q231" s="19">
        <v>32</v>
      </c>
      <c r="R231" s="19">
        <v>4</v>
      </c>
      <c r="S231" s="19">
        <v>4</v>
      </c>
    </row>
    <row r="232" spans="1:19" s="19" customFormat="1" x14ac:dyDescent="0.3">
      <c r="A232" s="19">
        <v>231</v>
      </c>
      <c r="B232" s="19" t="s">
        <v>782</v>
      </c>
      <c r="C232" s="19" t="s">
        <v>484</v>
      </c>
      <c r="D232" s="23" t="s">
        <v>302</v>
      </c>
      <c r="E232" s="23" t="s">
        <v>302</v>
      </c>
      <c r="F232" s="23" t="s">
        <v>302</v>
      </c>
      <c r="G232" s="23" t="s">
        <v>302</v>
      </c>
      <c r="H232" s="23" t="s">
        <v>302</v>
      </c>
      <c r="I232" s="23" t="s">
        <v>302</v>
      </c>
      <c r="J232" s="23" t="s">
        <v>302</v>
      </c>
      <c r="K232" s="23" t="s">
        <v>302</v>
      </c>
      <c r="L232" s="23" t="s">
        <v>302</v>
      </c>
      <c r="M232" s="23">
        <v>8.4626753657704263</v>
      </c>
      <c r="N232" s="26">
        <v>6.6625006873148074</v>
      </c>
      <c r="O232" s="23">
        <v>4.8623260088591884</v>
      </c>
      <c r="P232" s="23">
        <v>3.0621513304035695</v>
      </c>
      <c r="Q232" s="19">
        <v>32</v>
      </c>
      <c r="R232" s="19">
        <v>4</v>
      </c>
      <c r="S232" s="19">
        <v>4</v>
      </c>
    </row>
    <row r="233" spans="1:19" s="19" customFormat="1" x14ac:dyDescent="0.3">
      <c r="A233" s="19">
        <v>232</v>
      </c>
      <c r="B233" t="s">
        <v>150</v>
      </c>
      <c r="C233" t="s">
        <v>151</v>
      </c>
      <c r="D233" s="22">
        <v>25.2</v>
      </c>
      <c r="E233" s="22">
        <v>24.9</v>
      </c>
      <c r="F233" s="22">
        <v>23.1</v>
      </c>
      <c r="G233" s="22">
        <v>21.2</v>
      </c>
      <c r="H233" s="22">
        <v>20.8</v>
      </c>
      <c r="I233" s="22">
        <v>17.100000000000001</v>
      </c>
      <c r="J233" s="22">
        <v>18.600000000000001</v>
      </c>
      <c r="K233" s="22">
        <v>17.399999999999999</v>
      </c>
      <c r="L233" s="22">
        <v>17.2</v>
      </c>
      <c r="M233" s="22">
        <v>9.34399513071142</v>
      </c>
      <c r="N233" s="25">
        <v>3.7118080026578468</v>
      </c>
      <c r="O233" s="22">
        <v>-1.9203791253957263</v>
      </c>
      <c r="P233" s="22">
        <v>-7.552566253449271</v>
      </c>
      <c r="Q233">
        <v>95</v>
      </c>
      <c r="R233">
        <v>1</v>
      </c>
      <c r="S233">
        <v>1</v>
      </c>
    </row>
    <row r="234" spans="1:19" s="19" customFormat="1" x14ac:dyDescent="0.3">
      <c r="A234" s="19">
        <v>233</v>
      </c>
      <c r="B234" s="19" t="s">
        <v>783</v>
      </c>
      <c r="C234" s="19" t="s">
        <v>485</v>
      </c>
      <c r="D234" s="23" t="s">
        <v>302</v>
      </c>
      <c r="E234" s="23" t="s">
        <v>302</v>
      </c>
      <c r="F234" s="23" t="s">
        <v>302</v>
      </c>
      <c r="G234" s="23" t="s">
        <v>302</v>
      </c>
      <c r="H234" s="23" t="s">
        <v>302</v>
      </c>
      <c r="I234" s="23" t="s">
        <v>302</v>
      </c>
      <c r="J234" s="23" t="s">
        <v>302</v>
      </c>
      <c r="K234" s="23" t="s">
        <v>302</v>
      </c>
      <c r="L234" s="23" t="s">
        <v>302</v>
      </c>
      <c r="M234" s="23">
        <v>10.196541745202207</v>
      </c>
      <c r="N234" s="26">
        <v>4.5643546171486351</v>
      </c>
      <c r="O234" s="23">
        <v>-1.0678325109049385</v>
      </c>
      <c r="P234" s="23">
        <v>-6.7000196389584827</v>
      </c>
      <c r="Q234" s="19">
        <v>95</v>
      </c>
      <c r="R234" s="19">
        <v>1</v>
      </c>
      <c r="S234" s="19">
        <v>1</v>
      </c>
    </row>
    <row r="235" spans="1:19" s="19" customFormat="1" x14ac:dyDescent="0.3">
      <c r="A235" s="19">
        <v>234</v>
      </c>
      <c r="B235" s="19" t="s">
        <v>784</v>
      </c>
      <c r="C235" s="19" t="s">
        <v>486</v>
      </c>
      <c r="D235" s="23" t="s">
        <v>302</v>
      </c>
      <c r="E235" s="23" t="s">
        <v>302</v>
      </c>
      <c r="F235" s="23" t="s">
        <v>302</v>
      </c>
      <c r="G235" s="23" t="s">
        <v>302</v>
      </c>
      <c r="H235" s="23" t="s">
        <v>302</v>
      </c>
      <c r="I235" s="23" t="s">
        <v>302</v>
      </c>
      <c r="J235" s="23" t="s">
        <v>302</v>
      </c>
      <c r="K235" s="23" t="s">
        <v>302</v>
      </c>
      <c r="L235" s="23" t="s">
        <v>302</v>
      </c>
      <c r="M235" s="23">
        <v>8.4914485162206326</v>
      </c>
      <c r="N235" s="26">
        <v>2.859261388167059</v>
      </c>
      <c r="O235" s="23">
        <v>-2.7729257398865141</v>
      </c>
      <c r="P235" s="23">
        <v>-8.4051128679400584</v>
      </c>
      <c r="Q235" s="19">
        <v>95</v>
      </c>
      <c r="R235" s="19">
        <v>1</v>
      </c>
      <c r="S235" s="19">
        <v>1</v>
      </c>
    </row>
    <row r="236" spans="1:19" s="19" customFormat="1" x14ac:dyDescent="0.3">
      <c r="A236" s="19">
        <v>235</v>
      </c>
      <c r="B236" t="s">
        <v>152</v>
      </c>
      <c r="C236" t="s">
        <v>153</v>
      </c>
      <c r="D236" s="22">
        <v>20.5</v>
      </c>
      <c r="E236" s="22">
        <v>18.399999999999999</v>
      </c>
      <c r="F236" s="22">
        <v>20</v>
      </c>
      <c r="G236" s="22">
        <v>19.399999999999999</v>
      </c>
      <c r="H236" s="22">
        <v>16.399999999999999</v>
      </c>
      <c r="I236" s="22">
        <v>14.5</v>
      </c>
      <c r="J236" s="22">
        <v>13.3</v>
      </c>
      <c r="K236" s="22">
        <v>13.4</v>
      </c>
      <c r="L236" s="22">
        <v>15.1</v>
      </c>
      <c r="M236" s="22">
        <v>7.627569631815291</v>
      </c>
      <c r="N236" s="25">
        <v>3.0535788582799626</v>
      </c>
      <c r="O236" s="22">
        <v>-1.5204119152553659</v>
      </c>
      <c r="P236" s="22">
        <v>-6.0944026887906944</v>
      </c>
      <c r="Q236">
        <v>106</v>
      </c>
      <c r="R236">
        <v>3</v>
      </c>
      <c r="S236">
        <v>3</v>
      </c>
    </row>
    <row r="237" spans="1:19" s="19" customFormat="1" x14ac:dyDescent="0.3">
      <c r="A237" s="19">
        <v>236</v>
      </c>
      <c r="B237" s="19" t="s">
        <v>785</v>
      </c>
      <c r="C237" s="19" t="s">
        <v>487</v>
      </c>
      <c r="D237" s="23" t="s">
        <v>302</v>
      </c>
      <c r="E237" s="23" t="s">
        <v>302</v>
      </c>
      <c r="F237" s="23" t="s">
        <v>302</v>
      </c>
      <c r="G237" s="23" t="s">
        <v>302</v>
      </c>
      <c r="H237" s="23" t="s">
        <v>302</v>
      </c>
      <c r="I237" s="23" t="s">
        <v>302</v>
      </c>
      <c r="J237" s="23" t="s">
        <v>302</v>
      </c>
      <c r="K237" s="23" t="s">
        <v>302</v>
      </c>
      <c r="L237" s="23" t="s">
        <v>302</v>
      </c>
      <c r="M237" s="23">
        <v>8.7877503566006325</v>
      </c>
      <c r="N237" s="26">
        <v>4.2137595830653041</v>
      </c>
      <c r="O237" s="23">
        <v>-0.36023119047002461</v>
      </c>
      <c r="P237" s="23">
        <v>-4.9342219640053528</v>
      </c>
      <c r="Q237" s="19">
        <v>106</v>
      </c>
      <c r="R237" s="19">
        <v>3</v>
      </c>
      <c r="S237" s="19">
        <v>3</v>
      </c>
    </row>
    <row r="238" spans="1:19" s="19" customFormat="1" x14ac:dyDescent="0.3">
      <c r="A238" s="19">
        <v>237</v>
      </c>
      <c r="B238" s="19" t="s">
        <v>786</v>
      </c>
      <c r="C238" s="19" t="s">
        <v>488</v>
      </c>
      <c r="D238" s="23" t="s">
        <v>302</v>
      </c>
      <c r="E238" s="23" t="s">
        <v>302</v>
      </c>
      <c r="F238" s="23" t="s">
        <v>302</v>
      </c>
      <c r="G238" s="23" t="s">
        <v>302</v>
      </c>
      <c r="H238" s="23" t="s">
        <v>302</v>
      </c>
      <c r="I238" s="23" t="s">
        <v>302</v>
      </c>
      <c r="J238" s="23" t="s">
        <v>302</v>
      </c>
      <c r="K238" s="23" t="s">
        <v>302</v>
      </c>
      <c r="L238" s="23" t="s">
        <v>302</v>
      </c>
      <c r="M238" s="23">
        <v>6.4673889070299495</v>
      </c>
      <c r="N238" s="26">
        <v>1.8933981334946213</v>
      </c>
      <c r="O238" s="23">
        <v>-2.6805926400407074</v>
      </c>
      <c r="P238" s="23">
        <v>-7.2545834135760359</v>
      </c>
      <c r="Q238" s="19">
        <v>106</v>
      </c>
      <c r="R238" s="19">
        <v>3</v>
      </c>
      <c r="S238" s="19">
        <v>3</v>
      </c>
    </row>
    <row r="239" spans="1:19" s="19" customFormat="1" x14ac:dyDescent="0.3">
      <c r="A239" s="19">
        <v>238</v>
      </c>
      <c r="B239" t="s">
        <v>154</v>
      </c>
      <c r="C239" t="s">
        <v>155</v>
      </c>
      <c r="D239" s="22">
        <v>23</v>
      </c>
      <c r="E239" s="22">
        <v>23.7</v>
      </c>
      <c r="F239" s="22">
        <v>24.9</v>
      </c>
      <c r="G239" s="22">
        <v>19.8</v>
      </c>
      <c r="H239" s="22">
        <v>18.600000000000001</v>
      </c>
      <c r="I239" s="22">
        <v>17.600000000000001</v>
      </c>
      <c r="J239" s="22">
        <v>15.2</v>
      </c>
      <c r="K239" s="22">
        <v>16</v>
      </c>
      <c r="L239" s="22">
        <v>13</v>
      </c>
      <c r="M239" s="22">
        <v>4.9718197861319311</v>
      </c>
      <c r="N239" s="25">
        <v>-2.0849971512907359</v>
      </c>
      <c r="O239" s="22">
        <v>-9.141814088713403</v>
      </c>
      <c r="P239" s="22">
        <v>-16.19863102613607</v>
      </c>
      <c r="Q239">
        <v>143</v>
      </c>
      <c r="R239">
        <v>1</v>
      </c>
      <c r="S239">
        <v>1</v>
      </c>
    </row>
    <row r="240" spans="1:19" s="19" customFormat="1" x14ac:dyDescent="0.3">
      <c r="A240" s="19">
        <v>239</v>
      </c>
      <c r="B240" s="19" t="s">
        <v>787</v>
      </c>
      <c r="C240" s="19" t="s">
        <v>489</v>
      </c>
      <c r="D240" s="23" t="s">
        <v>302</v>
      </c>
      <c r="E240" s="23" t="s">
        <v>302</v>
      </c>
      <c r="F240" s="23" t="s">
        <v>302</v>
      </c>
      <c r="G240" s="23" t="s">
        <v>302</v>
      </c>
      <c r="H240" s="23" t="s">
        <v>302</v>
      </c>
      <c r="I240" s="23" t="s">
        <v>302</v>
      </c>
      <c r="J240" s="23" t="s">
        <v>302</v>
      </c>
      <c r="K240" s="23" t="s">
        <v>302</v>
      </c>
      <c r="L240" s="23" t="s">
        <v>302</v>
      </c>
      <c r="M240" s="23">
        <v>6.143516401876659</v>
      </c>
      <c r="N240" s="26">
        <v>-0.91330053554600821</v>
      </c>
      <c r="O240" s="23">
        <v>-7.970117472968675</v>
      </c>
      <c r="P240" s="23">
        <v>-15.026934410391343</v>
      </c>
      <c r="Q240" s="19">
        <v>143</v>
      </c>
      <c r="R240" s="19">
        <v>1</v>
      </c>
      <c r="S240" s="19">
        <v>1</v>
      </c>
    </row>
    <row r="241" spans="1:19" s="19" customFormat="1" x14ac:dyDescent="0.3">
      <c r="A241" s="19">
        <v>240</v>
      </c>
      <c r="B241" s="19" t="s">
        <v>788</v>
      </c>
      <c r="C241" s="19" t="s">
        <v>490</v>
      </c>
      <c r="D241" s="23" t="s">
        <v>302</v>
      </c>
      <c r="E241" s="23" t="s">
        <v>302</v>
      </c>
      <c r="F241" s="23" t="s">
        <v>302</v>
      </c>
      <c r="G241" s="23" t="s">
        <v>302</v>
      </c>
      <c r="H241" s="23" t="s">
        <v>302</v>
      </c>
      <c r="I241" s="23" t="s">
        <v>302</v>
      </c>
      <c r="J241" s="23" t="s">
        <v>302</v>
      </c>
      <c r="K241" s="23" t="s">
        <v>302</v>
      </c>
      <c r="L241" s="23" t="s">
        <v>302</v>
      </c>
      <c r="M241" s="23">
        <v>3.8001231703872032</v>
      </c>
      <c r="N241" s="26">
        <v>-3.2566937670354639</v>
      </c>
      <c r="O241" s="23">
        <v>-10.31351070445813</v>
      </c>
      <c r="P241" s="23">
        <v>-17.370327641880799</v>
      </c>
      <c r="Q241" s="19">
        <v>143</v>
      </c>
      <c r="R241" s="19">
        <v>1</v>
      </c>
      <c r="S241" s="19">
        <v>1</v>
      </c>
    </row>
    <row r="242" spans="1:19" s="19" customFormat="1" x14ac:dyDescent="0.3">
      <c r="A242" s="19">
        <v>241</v>
      </c>
      <c r="B242" t="s">
        <v>156</v>
      </c>
      <c r="C242" t="s">
        <v>157</v>
      </c>
      <c r="D242" s="22">
        <v>19.2</v>
      </c>
      <c r="E242" s="22">
        <v>19.3</v>
      </c>
      <c r="F242" s="22">
        <v>18.899999999999999</v>
      </c>
      <c r="G242" s="22">
        <v>20.9</v>
      </c>
      <c r="H242" s="22">
        <v>20</v>
      </c>
      <c r="I242" s="22">
        <v>22.3</v>
      </c>
      <c r="J242" s="22">
        <v>19.100000000000001</v>
      </c>
      <c r="K242" s="22">
        <v>18.2</v>
      </c>
      <c r="L242" s="22">
        <v>13.8</v>
      </c>
      <c r="M242" s="22">
        <v>15.227398842505735</v>
      </c>
      <c r="N242" s="25">
        <v>13.30267784779042</v>
      </c>
      <c r="O242" s="22">
        <v>11.377956853075112</v>
      </c>
      <c r="P242" s="22">
        <v>9.4532358583597969</v>
      </c>
      <c r="Q242">
        <v>4</v>
      </c>
      <c r="R242">
        <v>1</v>
      </c>
      <c r="S242">
        <v>3</v>
      </c>
    </row>
    <row r="243" spans="1:19" s="19" customFormat="1" x14ac:dyDescent="0.3">
      <c r="A243" s="19">
        <v>242</v>
      </c>
      <c r="B243" s="19" t="s">
        <v>789</v>
      </c>
      <c r="C243" s="19" t="s">
        <v>491</v>
      </c>
      <c r="D243" s="23" t="s">
        <v>302</v>
      </c>
      <c r="E243" s="23" t="s">
        <v>302</v>
      </c>
      <c r="F243" s="23" t="s">
        <v>302</v>
      </c>
      <c r="G243" s="23" t="s">
        <v>302</v>
      </c>
      <c r="H243" s="23" t="s">
        <v>302</v>
      </c>
      <c r="I243" s="23" t="s">
        <v>302</v>
      </c>
      <c r="J243" s="23" t="s">
        <v>302</v>
      </c>
      <c r="K243" s="23" t="s">
        <v>302</v>
      </c>
      <c r="L243" s="23" t="s">
        <v>302</v>
      </c>
      <c r="M243" s="23">
        <v>16.974240567604795</v>
      </c>
      <c r="N243" s="26">
        <v>15.04951957288948</v>
      </c>
      <c r="O243" s="23">
        <v>13.124798578174172</v>
      </c>
      <c r="P243" s="23">
        <v>11.200077583458857</v>
      </c>
      <c r="Q243" s="19">
        <v>4</v>
      </c>
      <c r="R243" s="19">
        <v>1</v>
      </c>
      <c r="S243" s="19">
        <v>3</v>
      </c>
    </row>
    <row r="244" spans="1:19" s="19" customFormat="1" x14ac:dyDescent="0.3">
      <c r="A244" s="19">
        <v>243</v>
      </c>
      <c r="B244" s="19" t="s">
        <v>790</v>
      </c>
      <c r="C244" s="19" t="s">
        <v>492</v>
      </c>
      <c r="D244" s="23" t="s">
        <v>302</v>
      </c>
      <c r="E244" s="23" t="s">
        <v>302</v>
      </c>
      <c r="F244" s="23" t="s">
        <v>302</v>
      </c>
      <c r="G244" s="23" t="s">
        <v>302</v>
      </c>
      <c r="H244" s="23" t="s">
        <v>302</v>
      </c>
      <c r="I244" s="23" t="s">
        <v>302</v>
      </c>
      <c r="J244" s="23" t="s">
        <v>302</v>
      </c>
      <c r="K244" s="23" t="s">
        <v>302</v>
      </c>
      <c r="L244" s="23" t="s">
        <v>302</v>
      </c>
      <c r="M244" s="23">
        <v>13.480557117406676</v>
      </c>
      <c r="N244" s="26">
        <v>11.55583612269136</v>
      </c>
      <c r="O244" s="23">
        <v>9.6311151279760523</v>
      </c>
      <c r="P244" s="23">
        <v>7.706394133260738</v>
      </c>
      <c r="Q244" s="19">
        <v>4</v>
      </c>
      <c r="R244" s="19">
        <v>1</v>
      </c>
      <c r="S244" s="19">
        <v>3</v>
      </c>
    </row>
    <row r="245" spans="1:19" s="19" customFormat="1" x14ac:dyDescent="0.3">
      <c r="A245" s="19">
        <v>244</v>
      </c>
      <c r="B245" t="s">
        <v>158</v>
      </c>
      <c r="C245" t="s">
        <v>159</v>
      </c>
      <c r="D245" s="22">
        <v>19.2</v>
      </c>
      <c r="E245" s="22">
        <v>18.600000000000001</v>
      </c>
      <c r="F245" s="22">
        <v>17.399999999999999</v>
      </c>
      <c r="G245" s="22">
        <v>16.8</v>
      </c>
      <c r="H245" s="22">
        <v>15.6</v>
      </c>
      <c r="I245" s="22">
        <v>13.5</v>
      </c>
      <c r="J245" s="22">
        <v>13.8</v>
      </c>
      <c r="K245" s="22">
        <v>14.3</v>
      </c>
      <c r="L245" s="22">
        <v>14.5</v>
      </c>
      <c r="M245" s="22">
        <v>8.9329455309686523</v>
      </c>
      <c r="N245" s="25">
        <v>5.4169407510665621</v>
      </c>
      <c r="O245" s="22">
        <v>1.900935971164472</v>
      </c>
      <c r="P245" s="22">
        <v>-1.6150688087376182</v>
      </c>
      <c r="Q245">
        <v>66</v>
      </c>
      <c r="R245">
        <v>3</v>
      </c>
      <c r="S245">
        <v>2</v>
      </c>
    </row>
    <row r="246" spans="1:19" s="19" customFormat="1" x14ac:dyDescent="0.3">
      <c r="A246" s="19">
        <v>245</v>
      </c>
      <c r="B246" s="19" t="s">
        <v>791</v>
      </c>
      <c r="C246" s="19" t="s">
        <v>493</v>
      </c>
      <c r="D246" s="23" t="s">
        <v>302</v>
      </c>
      <c r="E246" s="23" t="s">
        <v>302</v>
      </c>
      <c r="F246" s="23" t="s">
        <v>302</v>
      </c>
      <c r="G246" s="23" t="s">
        <v>302</v>
      </c>
      <c r="H246" s="23" t="s">
        <v>302</v>
      </c>
      <c r="I246" s="23" t="s">
        <v>302</v>
      </c>
      <c r="J246" s="23" t="s">
        <v>302</v>
      </c>
      <c r="K246" s="23" t="s">
        <v>302</v>
      </c>
      <c r="L246" s="23" t="s">
        <v>302</v>
      </c>
      <c r="M246" s="23">
        <v>9.6806857553829122</v>
      </c>
      <c r="N246" s="26">
        <v>6.1646809754808221</v>
      </c>
      <c r="O246" s="23">
        <v>2.6486761955787319</v>
      </c>
      <c r="P246" s="23">
        <v>-0.86732858432335835</v>
      </c>
      <c r="Q246" s="19">
        <v>66</v>
      </c>
      <c r="R246" s="19">
        <v>3</v>
      </c>
      <c r="S246" s="19">
        <v>2</v>
      </c>
    </row>
    <row r="247" spans="1:19" s="19" customFormat="1" x14ac:dyDescent="0.3">
      <c r="A247" s="19">
        <v>246</v>
      </c>
      <c r="B247" s="19" t="s">
        <v>792</v>
      </c>
      <c r="C247" s="19" t="s">
        <v>494</v>
      </c>
      <c r="D247" s="23" t="s">
        <v>302</v>
      </c>
      <c r="E247" s="23" t="s">
        <v>302</v>
      </c>
      <c r="F247" s="23" t="s">
        <v>302</v>
      </c>
      <c r="G247" s="23" t="s">
        <v>302</v>
      </c>
      <c r="H247" s="23" t="s">
        <v>302</v>
      </c>
      <c r="I247" s="23" t="s">
        <v>302</v>
      </c>
      <c r="J247" s="23" t="s">
        <v>302</v>
      </c>
      <c r="K247" s="23" t="s">
        <v>302</v>
      </c>
      <c r="L247" s="23" t="s">
        <v>302</v>
      </c>
      <c r="M247" s="23">
        <v>8.1852053065543924</v>
      </c>
      <c r="N247" s="26">
        <v>4.6692005266523022</v>
      </c>
      <c r="O247" s="23">
        <v>1.1531957467502121</v>
      </c>
      <c r="P247" s="23">
        <v>-2.3628090331518781</v>
      </c>
      <c r="Q247" s="19">
        <v>66</v>
      </c>
      <c r="R247" s="19">
        <v>3</v>
      </c>
      <c r="S247" s="19">
        <v>2</v>
      </c>
    </row>
    <row r="248" spans="1:19" s="19" customFormat="1" x14ac:dyDescent="0.3">
      <c r="A248" s="19">
        <v>247</v>
      </c>
      <c r="B248" t="s">
        <v>160</v>
      </c>
      <c r="C248" t="s">
        <v>161</v>
      </c>
      <c r="D248" s="22">
        <v>24.6</v>
      </c>
      <c r="E248" s="22">
        <v>25.6</v>
      </c>
      <c r="F248" s="22">
        <v>24.7</v>
      </c>
      <c r="G248" s="22">
        <v>23.8</v>
      </c>
      <c r="H248" s="22">
        <v>22.8</v>
      </c>
      <c r="I248" s="22">
        <v>19.899999999999999</v>
      </c>
      <c r="J248" s="22">
        <v>20</v>
      </c>
      <c r="K248" s="22">
        <v>21.2</v>
      </c>
      <c r="L248" s="22">
        <v>22.2</v>
      </c>
      <c r="M248" s="22">
        <v>16.738555761582504</v>
      </c>
      <c r="N248" s="25">
        <v>13.730787948766078</v>
      </c>
      <c r="O248" s="22">
        <v>10.723020135949653</v>
      </c>
      <c r="P248" s="22">
        <v>7.7152523231332282</v>
      </c>
      <c r="Q248">
        <v>2</v>
      </c>
      <c r="R248">
        <v>1</v>
      </c>
      <c r="S248">
        <v>2</v>
      </c>
    </row>
    <row r="249" spans="1:19" s="19" customFormat="1" x14ac:dyDescent="0.3">
      <c r="A249" s="19">
        <v>248</v>
      </c>
      <c r="B249" s="19" t="s">
        <v>793</v>
      </c>
      <c r="C249" s="19" t="s">
        <v>495</v>
      </c>
      <c r="D249" s="23" t="s">
        <v>302</v>
      </c>
      <c r="E249" s="23" t="s">
        <v>302</v>
      </c>
      <c r="F249" s="23" t="s">
        <v>302</v>
      </c>
      <c r="G249" s="23" t="s">
        <v>302</v>
      </c>
      <c r="H249" s="23" t="s">
        <v>302</v>
      </c>
      <c r="I249" s="23" t="s">
        <v>302</v>
      </c>
      <c r="J249" s="23" t="s">
        <v>302</v>
      </c>
      <c r="K249" s="23" t="s">
        <v>302</v>
      </c>
      <c r="L249" s="23" t="s">
        <v>302</v>
      </c>
      <c r="M249" s="23">
        <v>17.817742762121682</v>
      </c>
      <c r="N249" s="26">
        <v>14.809974949305257</v>
      </c>
      <c r="O249" s="23">
        <v>11.802207136488832</v>
      </c>
      <c r="P249" s="23">
        <v>8.7944393236724068</v>
      </c>
      <c r="Q249" s="19">
        <v>2</v>
      </c>
      <c r="R249" s="19">
        <v>1</v>
      </c>
      <c r="S249" s="19">
        <v>2</v>
      </c>
    </row>
    <row r="250" spans="1:19" s="19" customFormat="1" x14ac:dyDescent="0.3">
      <c r="A250" s="19">
        <v>249</v>
      </c>
      <c r="B250" s="19" t="s">
        <v>794</v>
      </c>
      <c r="C250" s="19" t="s">
        <v>496</v>
      </c>
      <c r="D250" s="23" t="s">
        <v>302</v>
      </c>
      <c r="E250" s="23" t="s">
        <v>302</v>
      </c>
      <c r="F250" s="23" t="s">
        <v>302</v>
      </c>
      <c r="G250" s="23" t="s">
        <v>302</v>
      </c>
      <c r="H250" s="23" t="s">
        <v>302</v>
      </c>
      <c r="I250" s="23" t="s">
        <v>302</v>
      </c>
      <c r="J250" s="23" t="s">
        <v>302</v>
      </c>
      <c r="K250" s="23" t="s">
        <v>302</v>
      </c>
      <c r="L250" s="23" t="s">
        <v>302</v>
      </c>
      <c r="M250" s="23">
        <v>15.659368761043325</v>
      </c>
      <c r="N250" s="26">
        <v>12.6516009482269</v>
      </c>
      <c r="O250" s="23">
        <v>9.6438331354104747</v>
      </c>
      <c r="P250" s="23">
        <v>6.6360653225940496</v>
      </c>
      <c r="Q250" s="19">
        <v>2</v>
      </c>
      <c r="R250" s="19">
        <v>1</v>
      </c>
      <c r="S250" s="19">
        <v>2</v>
      </c>
    </row>
    <row r="251" spans="1:19" s="19" customFormat="1" x14ac:dyDescent="0.3">
      <c r="A251" s="19">
        <v>250</v>
      </c>
      <c r="B251" t="s">
        <v>162</v>
      </c>
      <c r="C251" t="s">
        <v>163</v>
      </c>
      <c r="D251" s="22">
        <v>22.2</v>
      </c>
      <c r="E251" s="22">
        <v>24</v>
      </c>
      <c r="F251" s="22">
        <v>22.2</v>
      </c>
      <c r="G251" s="22">
        <v>18.899999999999999</v>
      </c>
      <c r="H251" s="22">
        <v>20.9</v>
      </c>
      <c r="I251" s="22">
        <v>18.5</v>
      </c>
      <c r="J251" s="22">
        <v>20.8</v>
      </c>
      <c r="K251" s="22">
        <v>21</v>
      </c>
      <c r="L251" s="22">
        <v>17.8</v>
      </c>
      <c r="M251" s="22">
        <v>15.733326639523519</v>
      </c>
      <c r="N251" s="25">
        <v>13.250594250970451</v>
      </c>
      <c r="O251" s="22">
        <v>10.767861862417391</v>
      </c>
      <c r="P251" s="22">
        <v>8.2851294738643304</v>
      </c>
      <c r="Q251">
        <v>5</v>
      </c>
      <c r="R251">
        <v>3</v>
      </c>
      <c r="S251">
        <v>2</v>
      </c>
    </row>
    <row r="252" spans="1:19" s="19" customFormat="1" x14ac:dyDescent="0.3">
      <c r="A252" s="19">
        <v>251</v>
      </c>
      <c r="B252" s="19" t="s">
        <v>795</v>
      </c>
      <c r="C252" s="19" t="s">
        <v>497</v>
      </c>
      <c r="D252" s="23" t="s">
        <v>302</v>
      </c>
      <c r="E252" s="23" t="s">
        <v>302</v>
      </c>
      <c r="F252" s="23" t="s">
        <v>302</v>
      </c>
      <c r="G252" s="23" t="s">
        <v>302</v>
      </c>
      <c r="H252" s="23" t="s">
        <v>302</v>
      </c>
      <c r="I252" s="23" t="s">
        <v>302</v>
      </c>
      <c r="J252" s="23" t="s">
        <v>302</v>
      </c>
      <c r="K252" s="23" t="s">
        <v>302</v>
      </c>
      <c r="L252" s="23" t="s">
        <v>302</v>
      </c>
      <c r="M252" s="23">
        <v>16.969621947577657</v>
      </c>
      <c r="N252" s="26">
        <v>14.486889559024592</v>
      </c>
      <c r="O252" s="23">
        <v>12.004157170471531</v>
      </c>
      <c r="P252" s="23">
        <v>9.521424781918471</v>
      </c>
      <c r="Q252" s="19">
        <v>5</v>
      </c>
      <c r="R252" s="19">
        <v>3</v>
      </c>
      <c r="S252" s="19">
        <v>2</v>
      </c>
    </row>
    <row r="253" spans="1:19" s="19" customFormat="1" x14ac:dyDescent="0.3">
      <c r="A253" s="19">
        <v>252</v>
      </c>
      <c r="B253" s="19" t="s">
        <v>796</v>
      </c>
      <c r="C253" s="19" t="s">
        <v>498</v>
      </c>
      <c r="D253" s="23" t="s">
        <v>302</v>
      </c>
      <c r="E253" s="23" t="s">
        <v>302</v>
      </c>
      <c r="F253" s="23" t="s">
        <v>302</v>
      </c>
      <c r="G253" s="23" t="s">
        <v>302</v>
      </c>
      <c r="H253" s="23" t="s">
        <v>302</v>
      </c>
      <c r="I253" s="23" t="s">
        <v>302</v>
      </c>
      <c r="J253" s="23" t="s">
        <v>302</v>
      </c>
      <c r="K253" s="23" t="s">
        <v>302</v>
      </c>
      <c r="L253" s="23" t="s">
        <v>302</v>
      </c>
      <c r="M253" s="23">
        <v>14.497031331469378</v>
      </c>
      <c r="N253" s="26">
        <v>12.014298942916311</v>
      </c>
      <c r="O253" s="23">
        <v>9.5315665543632502</v>
      </c>
      <c r="P253" s="23">
        <v>7.0488341658101907</v>
      </c>
      <c r="Q253" s="19">
        <v>5</v>
      </c>
      <c r="R253" s="19">
        <v>3</v>
      </c>
      <c r="S253" s="19">
        <v>2</v>
      </c>
    </row>
    <row r="254" spans="1:19" s="19" customFormat="1" x14ac:dyDescent="0.3">
      <c r="A254" s="19">
        <v>253</v>
      </c>
      <c r="B254" t="s">
        <v>164</v>
      </c>
      <c r="C254" t="s">
        <v>165</v>
      </c>
      <c r="D254" s="22">
        <v>15.7</v>
      </c>
      <c r="E254" s="22">
        <v>16.2</v>
      </c>
      <c r="F254" s="22">
        <v>15.8</v>
      </c>
      <c r="G254" s="22">
        <v>12.3</v>
      </c>
      <c r="H254" s="22">
        <v>11.7</v>
      </c>
      <c r="I254" s="22">
        <v>11.7</v>
      </c>
      <c r="J254" s="22">
        <v>11.1</v>
      </c>
      <c r="K254" s="22">
        <v>12</v>
      </c>
      <c r="L254" s="22">
        <v>11.3</v>
      </c>
      <c r="M254" s="22">
        <v>6.3885416207473611</v>
      </c>
      <c r="N254" s="25">
        <v>3.0391832132574592</v>
      </c>
      <c r="O254" s="22">
        <v>-0.31017519423244266</v>
      </c>
      <c r="P254" s="22">
        <v>-3.6595336017223445</v>
      </c>
      <c r="Q254">
        <v>107</v>
      </c>
      <c r="R254">
        <v>4</v>
      </c>
      <c r="S254">
        <v>3</v>
      </c>
    </row>
    <row r="255" spans="1:19" s="19" customFormat="1" x14ac:dyDescent="0.3">
      <c r="A255" s="19">
        <v>254</v>
      </c>
      <c r="B255" s="19" t="s">
        <v>797</v>
      </c>
      <c r="C255" s="19" t="s">
        <v>499</v>
      </c>
      <c r="D255" s="23" t="s">
        <v>302</v>
      </c>
      <c r="E255" s="23" t="s">
        <v>302</v>
      </c>
      <c r="F255" s="23" t="s">
        <v>302</v>
      </c>
      <c r="G255" s="23" t="s">
        <v>302</v>
      </c>
      <c r="H255" s="23" t="s">
        <v>302</v>
      </c>
      <c r="I255" s="23" t="s">
        <v>302</v>
      </c>
      <c r="J255" s="23" t="s">
        <v>302</v>
      </c>
      <c r="K255" s="23" t="s">
        <v>302</v>
      </c>
      <c r="L255" s="23" t="s">
        <v>302</v>
      </c>
      <c r="M255" s="23">
        <v>7.3180817414913877</v>
      </c>
      <c r="N255" s="26">
        <v>3.9687233340014858</v>
      </c>
      <c r="O255" s="23">
        <v>0.61936492651158381</v>
      </c>
      <c r="P255" s="23">
        <v>-2.729993480978318</v>
      </c>
      <c r="Q255" s="19">
        <v>107</v>
      </c>
      <c r="R255" s="19">
        <v>4</v>
      </c>
      <c r="S255" s="19">
        <v>3</v>
      </c>
    </row>
    <row r="256" spans="1:19" s="19" customFormat="1" x14ac:dyDescent="0.3">
      <c r="A256" s="19">
        <v>255</v>
      </c>
      <c r="B256" s="19" t="s">
        <v>798</v>
      </c>
      <c r="C256" s="19" t="s">
        <v>500</v>
      </c>
      <c r="D256" s="23" t="s">
        <v>302</v>
      </c>
      <c r="E256" s="23" t="s">
        <v>302</v>
      </c>
      <c r="F256" s="23" t="s">
        <v>302</v>
      </c>
      <c r="G256" s="23" t="s">
        <v>302</v>
      </c>
      <c r="H256" s="23" t="s">
        <v>302</v>
      </c>
      <c r="I256" s="23" t="s">
        <v>302</v>
      </c>
      <c r="J256" s="23" t="s">
        <v>302</v>
      </c>
      <c r="K256" s="23" t="s">
        <v>302</v>
      </c>
      <c r="L256" s="23" t="s">
        <v>302</v>
      </c>
      <c r="M256" s="23">
        <v>5.4590015000033345</v>
      </c>
      <c r="N256" s="26">
        <v>2.1096430925134326</v>
      </c>
      <c r="O256" s="23">
        <v>-1.2397153149764693</v>
      </c>
      <c r="P256" s="23">
        <v>-4.5890737224663711</v>
      </c>
      <c r="Q256" s="19">
        <v>107</v>
      </c>
      <c r="R256" s="19">
        <v>4</v>
      </c>
      <c r="S256" s="19">
        <v>3</v>
      </c>
    </row>
    <row r="257" spans="1:19" s="19" customFormat="1" x14ac:dyDescent="0.3">
      <c r="A257" s="19">
        <v>256</v>
      </c>
      <c r="B257" t="s">
        <v>166</v>
      </c>
      <c r="C257" t="s">
        <v>167</v>
      </c>
      <c r="D257" s="22">
        <v>23.6</v>
      </c>
      <c r="E257" s="22">
        <v>22.6</v>
      </c>
      <c r="F257" s="22">
        <v>19.3</v>
      </c>
      <c r="G257" s="22">
        <v>19.3</v>
      </c>
      <c r="H257" s="22">
        <v>18</v>
      </c>
      <c r="I257" s="22">
        <v>16.399999999999999</v>
      </c>
      <c r="J257" s="22">
        <v>16.5</v>
      </c>
      <c r="K257" s="22">
        <v>14.9</v>
      </c>
      <c r="L257" s="22">
        <v>13.9</v>
      </c>
      <c r="M257" s="22">
        <v>6.5435469656166276</v>
      </c>
      <c r="N257" s="25">
        <v>0.67785925521826584</v>
      </c>
      <c r="O257" s="22">
        <v>-5.1878284551800959</v>
      </c>
      <c r="P257" s="22">
        <v>-11.053516165578458</v>
      </c>
      <c r="Q257">
        <v>131</v>
      </c>
      <c r="R257">
        <v>3</v>
      </c>
      <c r="S257">
        <v>2</v>
      </c>
    </row>
    <row r="258" spans="1:19" s="19" customFormat="1" x14ac:dyDescent="0.3">
      <c r="A258" s="19">
        <v>257</v>
      </c>
      <c r="B258" s="19" t="s">
        <v>799</v>
      </c>
      <c r="C258" s="19" t="s">
        <v>501</v>
      </c>
      <c r="D258" s="23" t="s">
        <v>302</v>
      </c>
      <c r="E258" s="23" t="s">
        <v>302</v>
      </c>
      <c r="F258" s="23" t="s">
        <v>302</v>
      </c>
      <c r="G258" s="23" t="s">
        <v>302</v>
      </c>
      <c r="H258" s="23" t="s">
        <v>302</v>
      </c>
      <c r="I258" s="23" t="s">
        <v>302</v>
      </c>
      <c r="J258" s="23" t="s">
        <v>302</v>
      </c>
      <c r="K258" s="23" t="s">
        <v>302</v>
      </c>
      <c r="L258" s="23" t="s">
        <v>302</v>
      </c>
      <c r="M258" s="23">
        <v>7.1266000343902709</v>
      </c>
      <c r="N258" s="26">
        <v>1.2609123239919093</v>
      </c>
      <c r="O258" s="23">
        <v>-4.6047753864064527</v>
      </c>
      <c r="P258" s="23">
        <v>-10.470463096804814</v>
      </c>
      <c r="Q258" s="19">
        <v>131</v>
      </c>
      <c r="R258" s="19">
        <v>3</v>
      </c>
      <c r="S258" s="19">
        <v>2</v>
      </c>
    </row>
    <row r="259" spans="1:19" s="19" customFormat="1" x14ac:dyDescent="0.3">
      <c r="A259" s="19">
        <v>258</v>
      </c>
      <c r="B259" s="19" t="s">
        <v>800</v>
      </c>
      <c r="C259" s="19" t="s">
        <v>502</v>
      </c>
      <c r="D259" s="23" t="s">
        <v>302</v>
      </c>
      <c r="E259" s="23" t="s">
        <v>302</v>
      </c>
      <c r="F259" s="23" t="s">
        <v>302</v>
      </c>
      <c r="G259" s="23" t="s">
        <v>302</v>
      </c>
      <c r="H259" s="23" t="s">
        <v>302</v>
      </c>
      <c r="I259" s="23" t="s">
        <v>302</v>
      </c>
      <c r="J259" s="23" t="s">
        <v>302</v>
      </c>
      <c r="K259" s="23" t="s">
        <v>302</v>
      </c>
      <c r="L259" s="23" t="s">
        <v>302</v>
      </c>
      <c r="M259" s="23">
        <v>5.9604938968429844</v>
      </c>
      <c r="N259" s="26">
        <v>9.4806186444622353E-2</v>
      </c>
      <c r="O259" s="23">
        <v>-5.7708815239537392</v>
      </c>
      <c r="P259" s="23">
        <v>-11.636569234352102</v>
      </c>
      <c r="Q259" s="19">
        <v>131</v>
      </c>
      <c r="R259" s="19">
        <v>3</v>
      </c>
      <c r="S259" s="19">
        <v>2</v>
      </c>
    </row>
    <row r="260" spans="1:19" s="19" customFormat="1" x14ac:dyDescent="0.3">
      <c r="A260" s="19">
        <v>259</v>
      </c>
      <c r="B260" t="s">
        <v>168</v>
      </c>
      <c r="C260" t="s">
        <v>169</v>
      </c>
      <c r="D260" s="22">
        <v>17.7</v>
      </c>
      <c r="E260" s="22">
        <v>19.5</v>
      </c>
      <c r="F260" s="22">
        <v>15.2</v>
      </c>
      <c r="G260" s="22">
        <v>15.8</v>
      </c>
      <c r="H260" s="22">
        <v>13.2</v>
      </c>
      <c r="I260" s="22">
        <v>13.1</v>
      </c>
      <c r="J260" s="22">
        <v>15.6</v>
      </c>
      <c r="K260" s="22">
        <v>12</v>
      </c>
      <c r="L260" s="22">
        <v>11.9</v>
      </c>
      <c r="M260" s="22">
        <v>6.9551211809057492</v>
      </c>
      <c r="N260" s="25">
        <v>2.9892026229000663</v>
      </c>
      <c r="O260" s="22">
        <v>-0.9767159351056165</v>
      </c>
      <c r="P260" s="22">
        <v>-4.9426344931112993</v>
      </c>
      <c r="Q260">
        <v>109</v>
      </c>
      <c r="R260">
        <v>4</v>
      </c>
      <c r="S260">
        <v>4</v>
      </c>
    </row>
    <row r="261" spans="1:19" s="19" customFormat="1" x14ac:dyDescent="0.3">
      <c r="A261" s="19">
        <v>260</v>
      </c>
      <c r="B261" s="19" t="s">
        <v>801</v>
      </c>
      <c r="C261" s="19" t="s">
        <v>503</v>
      </c>
      <c r="D261" s="23" t="s">
        <v>302</v>
      </c>
      <c r="E261" s="23" t="s">
        <v>302</v>
      </c>
      <c r="F261" s="23" t="s">
        <v>302</v>
      </c>
      <c r="G261" s="23" t="s">
        <v>302</v>
      </c>
      <c r="H261" s="23" t="s">
        <v>302</v>
      </c>
      <c r="I261" s="23" t="s">
        <v>302</v>
      </c>
      <c r="J261" s="23" t="s">
        <v>302</v>
      </c>
      <c r="K261" s="23" t="s">
        <v>302</v>
      </c>
      <c r="L261" s="23" t="s">
        <v>302</v>
      </c>
      <c r="M261" s="23">
        <v>8.1529707203445287</v>
      </c>
      <c r="N261" s="26">
        <v>4.1870521623388459</v>
      </c>
      <c r="O261" s="23">
        <v>0.22113360433316331</v>
      </c>
      <c r="P261" s="23">
        <v>-3.7447849536725197</v>
      </c>
      <c r="Q261" s="19">
        <v>109</v>
      </c>
      <c r="R261" s="19">
        <v>4</v>
      </c>
      <c r="S261" s="19">
        <v>4</v>
      </c>
    </row>
    <row r="262" spans="1:19" s="19" customFormat="1" x14ac:dyDescent="0.3">
      <c r="A262" s="19">
        <v>261</v>
      </c>
      <c r="B262" s="19" t="s">
        <v>802</v>
      </c>
      <c r="C262" s="19" t="s">
        <v>504</v>
      </c>
      <c r="D262" s="23" t="s">
        <v>302</v>
      </c>
      <c r="E262" s="23" t="s">
        <v>302</v>
      </c>
      <c r="F262" s="23" t="s">
        <v>302</v>
      </c>
      <c r="G262" s="23" t="s">
        <v>302</v>
      </c>
      <c r="H262" s="23" t="s">
        <v>302</v>
      </c>
      <c r="I262" s="23" t="s">
        <v>302</v>
      </c>
      <c r="J262" s="23" t="s">
        <v>302</v>
      </c>
      <c r="K262" s="23" t="s">
        <v>302</v>
      </c>
      <c r="L262" s="23" t="s">
        <v>302</v>
      </c>
      <c r="M262" s="23">
        <v>5.7572716414669696</v>
      </c>
      <c r="N262" s="26">
        <v>1.7913530834612865</v>
      </c>
      <c r="O262" s="23">
        <v>-2.1745654745443961</v>
      </c>
      <c r="P262" s="23">
        <v>-6.1404840325500789</v>
      </c>
      <c r="Q262" s="19">
        <v>109</v>
      </c>
      <c r="R262" s="19">
        <v>4</v>
      </c>
      <c r="S262" s="19">
        <v>4</v>
      </c>
    </row>
    <row r="263" spans="1:19" s="19" customFormat="1" x14ac:dyDescent="0.3">
      <c r="A263" s="19">
        <v>262</v>
      </c>
      <c r="B263" t="s">
        <v>301</v>
      </c>
      <c r="C263" t="s">
        <v>293</v>
      </c>
      <c r="D263" s="22">
        <v>22</v>
      </c>
      <c r="E263" s="22">
        <v>20.5</v>
      </c>
      <c r="F263" s="22">
        <v>16.100000000000001</v>
      </c>
      <c r="G263" s="22">
        <v>18.399999999999999</v>
      </c>
      <c r="H263" s="22">
        <v>18.8</v>
      </c>
      <c r="I263" s="22">
        <v>16.3</v>
      </c>
      <c r="J263" s="22">
        <v>15.9</v>
      </c>
      <c r="K263" s="22">
        <v>15.1</v>
      </c>
      <c r="L263" s="22">
        <v>16.399999999999999</v>
      </c>
      <c r="M263" s="22">
        <v>10.870956251353974</v>
      </c>
      <c r="N263" s="25">
        <v>7.446156854674058</v>
      </c>
      <c r="O263" s="22">
        <v>4.0213574579941564</v>
      </c>
      <c r="P263" s="22">
        <v>0.59655806131425493</v>
      </c>
      <c r="Q263">
        <v>36</v>
      </c>
      <c r="R263">
        <v>3</v>
      </c>
      <c r="S263">
        <v>3</v>
      </c>
    </row>
    <row r="264" spans="1:19" s="19" customFormat="1" x14ac:dyDescent="0.3">
      <c r="A264" s="19">
        <v>263</v>
      </c>
      <c r="B264" s="19" t="s">
        <v>803</v>
      </c>
      <c r="C264" s="19" t="s">
        <v>505</v>
      </c>
      <c r="D264" s="23" t="s">
        <v>302</v>
      </c>
      <c r="E264" s="23" t="s">
        <v>302</v>
      </c>
      <c r="F264" s="23" t="s">
        <v>302</v>
      </c>
      <c r="G264" s="23" t="s">
        <v>302</v>
      </c>
      <c r="H264" s="23" t="s">
        <v>302</v>
      </c>
      <c r="I264" s="23" t="s">
        <v>302</v>
      </c>
      <c r="J264" s="23" t="s">
        <v>302</v>
      </c>
      <c r="K264" s="23" t="s">
        <v>302</v>
      </c>
      <c r="L264" s="23" t="s">
        <v>302</v>
      </c>
      <c r="M264" s="23">
        <v>12.065407249140055</v>
      </c>
      <c r="N264" s="26">
        <v>8.6406078524601391</v>
      </c>
      <c r="O264" s="23">
        <v>5.2158084557802367</v>
      </c>
      <c r="P264" s="23">
        <v>1.7910090591003354</v>
      </c>
      <c r="Q264" s="19">
        <v>36</v>
      </c>
      <c r="R264" s="19">
        <v>3</v>
      </c>
      <c r="S264" s="19">
        <v>3</v>
      </c>
    </row>
    <row r="265" spans="1:19" s="19" customFormat="1" x14ac:dyDescent="0.3">
      <c r="A265" s="19">
        <v>264</v>
      </c>
      <c r="B265" s="19" t="s">
        <v>804</v>
      </c>
      <c r="C265" s="19" t="s">
        <v>506</v>
      </c>
      <c r="D265" s="23" t="s">
        <v>302</v>
      </c>
      <c r="E265" s="23" t="s">
        <v>302</v>
      </c>
      <c r="F265" s="23" t="s">
        <v>302</v>
      </c>
      <c r="G265" s="23" t="s">
        <v>302</v>
      </c>
      <c r="H265" s="23" t="s">
        <v>302</v>
      </c>
      <c r="I265" s="23" t="s">
        <v>302</v>
      </c>
      <c r="J265" s="23" t="s">
        <v>302</v>
      </c>
      <c r="K265" s="23" t="s">
        <v>302</v>
      </c>
      <c r="L265" s="23" t="s">
        <v>302</v>
      </c>
      <c r="M265" s="23">
        <v>9.6765052535678926</v>
      </c>
      <c r="N265" s="26">
        <v>6.2517058568879778</v>
      </c>
      <c r="O265" s="23">
        <v>2.8269064602080762</v>
      </c>
      <c r="P265" s="23">
        <v>-0.59789293647182551</v>
      </c>
      <c r="Q265" s="19">
        <v>36</v>
      </c>
      <c r="R265" s="19">
        <v>3</v>
      </c>
      <c r="S265" s="19">
        <v>3</v>
      </c>
    </row>
    <row r="266" spans="1:19" s="19" customFormat="1" x14ac:dyDescent="0.3">
      <c r="A266" s="19">
        <v>265</v>
      </c>
      <c r="B266" t="s">
        <v>170</v>
      </c>
      <c r="C266" t="s">
        <v>171</v>
      </c>
      <c r="D266" s="22">
        <v>16</v>
      </c>
      <c r="E266" s="22">
        <v>18.100000000000001</v>
      </c>
      <c r="F266" s="22">
        <v>17.600000000000001</v>
      </c>
      <c r="G266" s="22">
        <v>16.600000000000001</v>
      </c>
      <c r="H266" s="22">
        <v>16.600000000000001</v>
      </c>
      <c r="I266" s="22">
        <v>16.899999999999999</v>
      </c>
      <c r="J266" s="22">
        <v>13</v>
      </c>
      <c r="K266" s="22">
        <v>12.1</v>
      </c>
      <c r="L266" s="22">
        <v>12.9</v>
      </c>
      <c r="M266" s="22">
        <v>8.9824090675454329</v>
      </c>
      <c r="N266" s="25">
        <v>5.7077439810398261</v>
      </c>
      <c r="O266" s="22">
        <v>2.4330788945342334</v>
      </c>
      <c r="P266" s="22">
        <v>-0.84158619197137341</v>
      </c>
      <c r="Q266">
        <v>57</v>
      </c>
      <c r="R266">
        <v>3</v>
      </c>
      <c r="S266">
        <v>2</v>
      </c>
    </row>
    <row r="267" spans="1:19" s="19" customFormat="1" x14ac:dyDescent="0.3">
      <c r="A267" s="19">
        <v>266</v>
      </c>
      <c r="B267" s="19" t="s">
        <v>805</v>
      </c>
      <c r="C267" s="19" t="s">
        <v>507</v>
      </c>
      <c r="D267" s="23" t="s">
        <v>302</v>
      </c>
      <c r="E267" s="23" t="s">
        <v>302</v>
      </c>
      <c r="F267" s="23" t="s">
        <v>302</v>
      </c>
      <c r="G267" s="23" t="s">
        <v>302</v>
      </c>
      <c r="H267" s="23" t="s">
        <v>302</v>
      </c>
      <c r="I267" s="23" t="s">
        <v>302</v>
      </c>
      <c r="J267" s="23" t="s">
        <v>302</v>
      </c>
      <c r="K267" s="23" t="s">
        <v>302</v>
      </c>
      <c r="L267" s="23" t="s">
        <v>302</v>
      </c>
      <c r="M267" s="23">
        <v>10.121299244050778</v>
      </c>
      <c r="N267" s="26">
        <v>6.8466341575451724</v>
      </c>
      <c r="O267" s="23">
        <v>3.5719690710395797</v>
      </c>
      <c r="P267" s="23">
        <v>0.29730398453397267</v>
      </c>
      <c r="Q267" s="19">
        <v>57</v>
      </c>
      <c r="R267" s="19">
        <v>3</v>
      </c>
      <c r="S267" s="19">
        <v>2</v>
      </c>
    </row>
    <row r="268" spans="1:19" s="19" customFormat="1" x14ac:dyDescent="0.3">
      <c r="A268" s="19">
        <v>267</v>
      </c>
      <c r="B268" s="19" t="s">
        <v>806</v>
      </c>
      <c r="C268" s="19" t="s">
        <v>508</v>
      </c>
      <c r="D268" s="23" t="s">
        <v>302</v>
      </c>
      <c r="E268" s="23" t="s">
        <v>302</v>
      </c>
      <c r="F268" s="23" t="s">
        <v>302</v>
      </c>
      <c r="G268" s="23" t="s">
        <v>302</v>
      </c>
      <c r="H268" s="23" t="s">
        <v>302</v>
      </c>
      <c r="I268" s="23" t="s">
        <v>302</v>
      </c>
      <c r="J268" s="23" t="s">
        <v>302</v>
      </c>
      <c r="K268" s="23" t="s">
        <v>302</v>
      </c>
      <c r="L268" s="23" t="s">
        <v>302</v>
      </c>
      <c r="M268" s="23">
        <v>7.8435188910400866</v>
      </c>
      <c r="N268" s="26">
        <v>4.5688538045344798</v>
      </c>
      <c r="O268" s="23">
        <v>1.2941887180288874</v>
      </c>
      <c r="P268" s="23">
        <v>-1.9804763684767195</v>
      </c>
      <c r="Q268" s="19">
        <v>57</v>
      </c>
      <c r="R268" s="19">
        <v>3</v>
      </c>
      <c r="S268" s="19">
        <v>2</v>
      </c>
    </row>
    <row r="269" spans="1:19" s="19" customFormat="1" x14ac:dyDescent="0.3">
      <c r="A269" s="19">
        <v>268</v>
      </c>
      <c r="B269" t="s">
        <v>172</v>
      </c>
      <c r="C269" t="s">
        <v>173</v>
      </c>
      <c r="D269" s="22">
        <v>25</v>
      </c>
      <c r="E269" s="22">
        <v>24.2</v>
      </c>
      <c r="F269" s="22">
        <v>25.4</v>
      </c>
      <c r="G269" s="22">
        <v>25</v>
      </c>
      <c r="H269" s="22">
        <v>24.1</v>
      </c>
      <c r="I269" s="22">
        <v>21.5</v>
      </c>
      <c r="J269" s="22">
        <v>19.399999999999999</v>
      </c>
      <c r="K269" s="22">
        <v>20.6</v>
      </c>
      <c r="L269" s="22">
        <v>20.9</v>
      </c>
      <c r="M269" s="22">
        <v>15.782986099120421</v>
      </c>
      <c r="N269" s="25">
        <v>12.225345070800216</v>
      </c>
      <c r="O269" s="22">
        <v>8.6677040424800254</v>
      </c>
      <c r="P269" s="22">
        <v>5.1100630141598202</v>
      </c>
      <c r="Q269">
        <v>7</v>
      </c>
      <c r="R269">
        <v>1</v>
      </c>
      <c r="S269">
        <v>1</v>
      </c>
    </row>
    <row r="270" spans="1:19" s="19" customFormat="1" x14ac:dyDescent="0.3">
      <c r="A270" s="19">
        <v>269</v>
      </c>
      <c r="B270" s="19" t="s">
        <v>807</v>
      </c>
      <c r="C270" s="19" t="s">
        <v>509</v>
      </c>
      <c r="D270" s="23" t="s">
        <v>302</v>
      </c>
      <c r="E270" s="23" t="s">
        <v>302</v>
      </c>
      <c r="F270" s="23" t="s">
        <v>302</v>
      </c>
      <c r="G270" s="23" t="s">
        <v>302</v>
      </c>
      <c r="H270" s="23" t="s">
        <v>302</v>
      </c>
      <c r="I270" s="23" t="s">
        <v>302</v>
      </c>
      <c r="J270" s="23" t="s">
        <v>302</v>
      </c>
      <c r="K270" s="23" t="s">
        <v>302</v>
      </c>
      <c r="L270" s="23" t="s">
        <v>302</v>
      </c>
      <c r="M270" s="23">
        <v>16.784996827553378</v>
      </c>
      <c r="N270" s="26">
        <v>13.227355799233173</v>
      </c>
      <c r="O270" s="23">
        <v>9.6697147709129823</v>
      </c>
      <c r="P270" s="23">
        <v>6.1120737425927762</v>
      </c>
      <c r="Q270" s="19">
        <v>7</v>
      </c>
      <c r="R270" s="19">
        <v>1</v>
      </c>
      <c r="S270" s="19">
        <v>1</v>
      </c>
    </row>
    <row r="271" spans="1:19" s="19" customFormat="1" x14ac:dyDescent="0.3">
      <c r="A271" s="19">
        <v>270</v>
      </c>
      <c r="B271" s="19" t="s">
        <v>808</v>
      </c>
      <c r="C271" s="19" t="s">
        <v>510</v>
      </c>
      <c r="D271" s="23" t="s">
        <v>302</v>
      </c>
      <c r="E271" s="23" t="s">
        <v>302</v>
      </c>
      <c r="F271" s="23" t="s">
        <v>302</v>
      </c>
      <c r="G271" s="23" t="s">
        <v>302</v>
      </c>
      <c r="H271" s="23" t="s">
        <v>302</v>
      </c>
      <c r="I271" s="23" t="s">
        <v>302</v>
      </c>
      <c r="J271" s="23" t="s">
        <v>302</v>
      </c>
      <c r="K271" s="23" t="s">
        <v>302</v>
      </c>
      <c r="L271" s="23" t="s">
        <v>302</v>
      </c>
      <c r="M271" s="23">
        <v>14.780975370687464</v>
      </c>
      <c r="N271" s="26">
        <v>11.223334342367259</v>
      </c>
      <c r="O271" s="23">
        <v>7.6656933140470693</v>
      </c>
      <c r="P271" s="23">
        <v>4.1080522857268642</v>
      </c>
      <c r="Q271" s="19">
        <v>7</v>
      </c>
      <c r="R271" s="19">
        <v>1</v>
      </c>
      <c r="S271" s="19">
        <v>1</v>
      </c>
    </row>
    <row r="272" spans="1:19" s="19" customFormat="1" x14ac:dyDescent="0.3">
      <c r="A272" s="19">
        <v>271</v>
      </c>
      <c r="B272" t="s">
        <v>174</v>
      </c>
      <c r="C272" t="s">
        <v>175</v>
      </c>
      <c r="D272" s="22">
        <v>19.2</v>
      </c>
      <c r="E272" s="22">
        <v>19.3</v>
      </c>
      <c r="F272" s="22">
        <v>18.7</v>
      </c>
      <c r="G272" s="22">
        <v>17.100000000000001</v>
      </c>
      <c r="H272" s="22">
        <v>15.7</v>
      </c>
      <c r="I272" s="22">
        <v>15.7</v>
      </c>
      <c r="J272" s="22">
        <v>15.1</v>
      </c>
      <c r="K272" s="22">
        <v>15.4</v>
      </c>
      <c r="L272" s="22">
        <v>14.4</v>
      </c>
      <c r="M272" s="22">
        <v>10.149691255656194</v>
      </c>
      <c r="N272" s="25">
        <v>6.8586712439593356</v>
      </c>
      <c r="O272" s="22">
        <v>3.5676512322624774</v>
      </c>
      <c r="P272" s="22">
        <v>0.27663122056560496</v>
      </c>
      <c r="Q272">
        <v>44</v>
      </c>
      <c r="R272">
        <v>3</v>
      </c>
      <c r="S272">
        <v>3</v>
      </c>
    </row>
    <row r="273" spans="1:19" s="19" customFormat="1" x14ac:dyDescent="0.3">
      <c r="A273" s="19">
        <v>272</v>
      </c>
      <c r="B273" s="19" t="s">
        <v>809</v>
      </c>
      <c r="C273" s="19" t="s">
        <v>511</v>
      </c>
      <c r="D273" s="23" t="s">
        <v>302</v>
      </c>
      <c r="E273" s="23" t="s">
        <v>302</v>
      </c>
      <c r="F273" s="23" t="s">
        <v>302</v>
      </c>
      <c r="G273" s="23" t="s">
        <v>302</v>
      </c>
      <c r="H273" s="23" t="s">
        <v>302</v>
      </c>
      <c r="I273" s="23" t="s">
        <v>302</v>
      </c>
      <c r="J273" s="23" t="s">
        <v>302</v>
      </c>
      <c r="K273" s="23" t="s">
        <v>302</v>
      </c>
      <c r="L273" s="23" t="s">
        <v>302</v>
      </c>
      <c r="M273" s="23">
        <v>10.638902701482555</v>
      </c>
      <c r="N273" s="26">
        <v>7.3478826897856973</v>
      </c>
      <c r="O273" s="23">
        <v>4.056862678088839</v>
      </c>
      <c r="P273" s="23">
        <v>0.76584266639196663</v>
      </c>
      <c r="Q273" s="19">
        <v>44</v>
      </c>
      <c r="R273" s="19">
        <v>3</v>
      </c>
      <c r="S273" s="19">
        <v>3</v>
      </c>
    </row>
    <row r="274" spans="1:19" s="19" customFormat="1" x14ac:dyDescent="0.3">
      <c r="A274" s="19">
        <v>273</v>
      </c>
      <c r="B274" s="19" t="s">
        <v>810</v>
      </c>
      <c r="C274" s="19" t="s">
        <v>512</v>
      </c>
      <c r="D274" s="23" t="s">
        <v>302</v>
      </c>
      <c r="E274" s="23" t="s">
        <v>302</v>
      </c>
      <c r="F274" s="23" t="s">
        <v>302</v>
      </c>
      <c r="G274" s="23" t="s">
        <v>302</v>
      </c>
      <c r="H274" s="23" t="s">
        <v>302</v>
      </c>
      <c r="I274" s="23" t="s">
        <v>302</v>
      </c>
      <c r="J274" s="23" t="s">
        <v>302</v>
      </c>
      <c r="K274" s="23" t="s">
        <v>302</v>
      </c>
      <c r="L274" s="23" t="s">
        <v>302</v>
      </c>
      <c r="M274" s="23">
        <v>9.6604798098298321</v>
      </c>
      <c r="N274" s="26">
        <v>6.3694597981329739</v>
      </c>
      <c r="O274" s="23">
        <v>3.0784397864361157</v>
      </c>
      <c r="P274" s="23">
        <v>-0.21258022526075676</v>
      </c>
      <c r="Q274" s="19">
        <v>44</v>
      </c>
      <c r="R274" s="19">
        <v>3</v>
      </c>
      <c r="S274" s="19">
        <v>3</v>
      </c>
    </row>
    <row r="275" spans="1:19" s="19" customFormat="1" x14ac:dyDescent="0.3">
      <c r="A275" s="19">
        <v>274</v>
      </c>
      <c r="B275" t="s">
        <v>176</v>
      </c>
      <c r="C275" t="s">
        <v>177</v>
      </c>
      <c r="D275" s="22">
        <v>24.5</v>
      </c>
      <c r="E275" s="22">
        <v>24.2</v>
      </c>
      <c r="F275" s="22">
        <v>21</v>
      </c>
      <c r="G275" s="22">
        <v>19.3</v>
      </c>
      <c r="H275" s="22">
        <v>22.3</v>
      </c>
      <c r="I275" s="22">
        <v>18.8</v>
      </c>
      <c r="J275" s="22">
        <v>16.600000000000001</v>
      </c>
      <c r="K275" s="22">
        <v>18</v>
      </c>
      <c r="L275" s="22">
        <v>17.899999999999999</v>
      </c>
      <c r="M275" s="22">
        <v>11.237422318401855</v>
      </c>
      <c r="N275" s="25">
        <v>6.7127903187856077</v>
      </c>
      <c r="O275" s="22">
        <v>2.1881583191693608</v>
      </c>
      <c r="P275" s="22">
        <v>-2.3364736804468862</v>
      </c>
      <c r="Q275">
        <v>48</v>
      </c>
      <c r="R275">
        <v>1</v>
      </c>
      <c r="S275">
        <v>1</v>
      </c>
    </row>
    <row r="276" spans="1:19" s="19" customFormat="1" x14ac:dyDescent="0.3">
      <c r="A276" s="19">
        <v>275</v>
      </c>
      <c r="B276" s="19" t="s">
        <v>811</v>
      </c>
      <c r="C276" s="19" t="s">
        <v>513</v>
      </c>
      <c r="D276" s="23" t="s">
        <v>302</v>
      </c>
      <c r="E276" s="23" t="s">
        <v>302</v>
      </c>
      <c r="F276" s="23" t="s">
        <v>302</v>
      </c>
      <c r="G276" s="23" t="s">
        <v>302</v>
      </c>
      <c r="H276" s="23" t="s">
        <v>302</v>
      </c>
      <c r="I276" s="23" t="s">
        <v>302</v>
      </c>
      <c r="J276" s="23" t="s">
        <v>302</v>
      </c>
      <c r="K276" s="23" t="s">
        <v>302</v>
      </c>
      <c r="L276" s="23" t="s">
        <v>302</v>
      </c>
      <c r="M276" s="23">
        <v>12.435670369239263</v>
      </c>
      <c r="N276" s="26">
        <v>7.9110383696230162</v>
      </c>
      <c r="O276" s="23">
        <v>3.3864063700067693</v>
      </c>
      <c r="P276" s="23">
        <v>-1.1382256296094775</v>
      </c>
      <c r="Q276" s="19">
        <v>48</v>
      </c>
      <c r="R276" s="19">
        <v>1</v>
      </c>
      <c r="S276" s="19">
        <v>1</v>
      </c>
    </row>
    <row r="277" spans="1:19" s="19" customFormat="1" x14ac:dyDescent="0.3">
      <c r="A277" s="19">
        <v>276</v>
      </c>
      <c r="B277" s="19" t="s">
        <v>812</v>
      </c>
      <c r="C277" s="19" t="s">
        <v>514</v>
      </c>
      <c r="D277" s="23" t="s">
        <v>302</v>
      </c>
      <c r="E277" s="23" t="s">
        <v>302</v>
      </c>
      <c r="F277" s="23" t="s">
        <v>302</v>
      </c>
      <c r="G277" s="23" t="s">
        <v>302</v>
      </c>
      <c r="H277" s="23" t="s">
        <v>302</v>
      </c>
      <c r="I277" s="23" t="s">
        <v>302</v>
      </c>
      <c r="J277" s="23" t="s">
        <v>302</v>
      </c>
      <c r="K277" s="23" t="s">
        <v>302</v>
      </c>
      <c r="L277" s="23" t="s">
        <v>302</v>
      </c>
      <c r="M277" s="23">
        <v>10.039174267564446</v>
      </c>
      <c r="N277" s="26">
        <v>5.5145422679481992</v>
      </c>
      <c r="O277" s="23">
        <v>0.98991026833195206</v>
      </c>
      <c r="P277" s="23">
        <v>-3.5347217312842947</v>
      </c>
      <c r="Q277" s="19">
        <v>48</v>
      </c>
      <c r="R277" s="19">
        <v>1</v>
      </c>
      <c r="S277" s="19">
        <v>1</v>
      </c>
    </row>
    <row r="278" spans="1:19" s="19" customFormat="1" x14ac:dyDescent="0.3">
      <c r="A278" s="19">
        <v>277</v>
      </c>
      <c r="B278" t="s">
        <v>178</v>
      </c>
      <c r="C278" t="s">
        <v>179</v>
      </c>
      <c r="D278" s="22">
        <v>16.2</v>
      </c>
      <c r="E278" s="22">
        <v>13.9</v>
      </c>
      <c r="F278" s="22">
        <v>15.1</v>
      </c>
      <c r="G278" s="22">
        <v>13.4</v>
      </c>
      <c r="H278" s="22">
        <v>15.5</v>
      </c>
      <c r="I278" s="22">
        <v>11.9</v>
      </c>
      <c r="J278" s="22">
        <v>10.7</v>
      </c>
      <c r="K278" s="22">
        <v>10.1</v>
      </c>
      <c r="L278" s="22">
        <v>12</v>
      </c>
      <c r="M278" s="22">
        <v>6.7828369791001109</v>
      </c>
      <c r="N278" s="25">
        <v>3.57503624040109</v>
      </c>
      <c r="O278" s="22">
        <v>0.3672355017020692</v>
      </c>
      <c r="P278" s="22">
        <v>-2.8405652369969516</v>
      </c>
      <c r="Q278">
        <v>97</v>
      </c>
      <c r="R278">
        <v>4</v>
      </c>
      <c r="S278">
        <v>4</v>
      </c>
    </row>
    <row r="279" spans="1:19" s="19" customFormat="1" x14ac:dyDescent="0.3">
      <c r="A279" s="19">
        <v>278</v>
      </c>
      <c r="B279" s="19" t="s">
        <v>813</v>
      </c>
      <c r="C279" s="19" t="s">
        <v>515</v>
      </c>
      <c r="D279" s="23" t="s">
        <v>302</v>
      </c>
      <c r="E279" s="23" t="s">
        <v>302</v>
      </c>
      <c r="F279" s="23" t="s">
        <v>302</v>
      </c>
      <c r="G279" s="23" t="s">
        <v>302</v>
      </c>
      <c r="H279" s="23" t="s">
        <v>302</v>
      </c>
      <c r="I279" s="23" t="s">
        <v>302</v>
      </c>
      <c r="J279" s="23" t="s">
        <v>302</v>
      </c>
      <c r="K279" s="23" t="s">
        <v>302</v>
      </c>
      <c r="L279" s="23" t="s">
        <v>302</v>
      </c>
      <c r="M279" s="23">
        <v>7.8451446335185366</v>
      </c>
      <c r="N279" s="26">
        <v>4.6373438948195158</v>
      </c>
      <c r="O279" s="23">
        <v>1.429543156120495</v>
      </c>
      <c r="P279" s="23">
        <v>-1.7782575825785258</v>
      </c>
      <c r="Q279" s="19">
        <v>97</v>
      </c>
      <c r="R279" s="19">
        <v>4</v>
      </c>
      <c r="S279" s="19">
        <v>4</v>
      </c>
    </row>
    <row r="280" spans="1:19" s="19" customFormat="1" x14ac:dyDescent="0.3">
      <c r="A280" s="19">
        <v>279</v>
      </c>
      <c r="B280" s="19" t="s">
        <v>814</v>
      </c>
      <c r="C280" s="19" t="s">
        <v>516</v>
      </c>
      <c r="D280" s="23" t="s">
        <v>302</v>
      </c>
      <c r="E280" s="23" t="s">
        <v>302</v>
      </c>
      <c r="F280" s="23" t="s">
        <v>302</v>
      </c>
      <c r="G280" s="23" t="s">
        <v>302</v>
      </c>
      <c r="H280" s="23" t="s">
        <v>302</v>
      </c>
      <c r="I280" s="23" t="s">
        <v>302</v>
      </c>
      <c r="J280" s="23" t="s">
        <v>302</v>
      </c>
      <c r="K280" s="23" t="s">
        <v>302</v>
      </c>
      <c r="L280" s="23" t="s">
        <v>302</v>
      </c>
      <c r="M280" s="23">
        <v>5.7205293246816851</v>
      </c>
      <c r="N280" s="26">
        <v>2.5127285859826642</v>
      </c>
      <c r="O280" s="23">
        <v>-0.69507215271635658</v>
      </c>
      <c r="P280" s="23">
        <v>-3.9028728914153774</v>
      </c>
      <c r="Q280" s="19">
        <v>97</v>
      </c>
      <c r="R280" s="19">
        <v>4</v>
      </c>
      <c r="S280" s="19">
        <v>4</v>
      </c>
    </row>
    <row r="281" spans="1:19" s="19" customFormat="1" x14ac:dyDescent="0.3">
      <c r="A281" s="19">
        <v>280</v>
      </c>
      <c r="B281" t="s">
        <v>180</v>
      </c>
      <c r="C281" t="s">
        <v>181</v>
      </c>
      <c r="D281" s="22">
        <v>25.6</v>
      </c>
      <c r="E281" s="22">
        <v>20.7</v>
      </c>
      <c r="F281" s="22">
        <v>19.600000000000001</v>
      </c>
      <c r="G281" s="22">
        <v>17.600000000000001</v>
      </c>
      <c r="H281" s="22">
        <v>18.100000000000001</v>
      </c>
      <c r="I281" s="22">
        <v>17.600000000000001</v>
      </c>
      <c r="J281" s="22">
        <v>17.600000000000001</v>
      </c>
      <c r="K281" s="22">
        <v>19.5</v>
      </c>
      <c r="L281" s="22">
        <v>18.8</v>
      </c>
      <c r="M281" s="22">
        <v>13.654940509112251</v>
      </c>
      <c r="N281" s="25">
        <v>10.755338742679314</v>
      </c>
      <c r="O281" s="22">
        <v>7.8557369762463765</v>
      </c>
      <c r="P281" s="22">
        <v>4.9561352098134535</v>
      </c>
      <c r="Q281">
        <v>13</v>
      </c>
      <c r="R281">
        <v>2</v>
      </c>
      <c r="S281">
        <v>2</v>
      </c>
    </row>
    <row r="282" spans="1:19" s="19" customFormat="1" x14ac:dyDescent="0.3">
      <c r="A282" s="19">
        <v>281</v>
      </c>
      <c r="B282" s="19" t="s">
        <v>815</v>
      </c>
      <c r="C282" s="19" t="s">
        <v>517</v>
      </c>
      <c r="D282" s="23" t="s">
        <v>302</v>
      </c>
      <c r="E282" s="23" t="s">
        <v>302</v>
      </c>
      <c r="F282" s="23" t="s">
        <v>302</v>
      </c>
      <c r="G282" s="23" t="s">
        <v>302</v>
      </c>
      <c r="H282" s="23" t="s">
        <v>302</v>
      </c>
      <c r="I282" s="23" t="s">
        <v>302</v>
      </c>
      <c r="J282" s="23" t="s">
        <v>302</v>
      </c>
      <c r="K282" s="23" t="s">
        <v>302</v>
      </c>
      <c r="L282" s="23" t="s">
        <v>302</v>
      </c>
      <c r="M282" s="23">
        <v>15.333244655005092</v>
      </c>
      <c r="N282" s="26">
        <v>12.433642888572155</v>
      </c>
      <c r="O282" s="23">
        <v>9.5340411221392181</v>
      </c>
      <c r="P282" s="23">
        <v>6.6344393557062951</v>
      </c>
      <c r="Q282" s="19">
        <v>13</v>
      </c>
      <c r="R282" s="19">
        <v>2</v>
      </c>
      <c r="S282" s="19">
        <v>2</v>
      </c>
    </row>
    <row r="283" spans="1:19" s="19" customFormat="1" x14ac:dyDescent="0.3">
      <c r="A283" s="19">
        <v>282</v>
      </c>
      <c r="B283" s="19" t="s">
        <v>816</v>
      </c>
      <c r="C283" s="19" t="s">
        <v>518</v>
      </c>
      <c r="D283" s="23" t="s">
        <v>302</v>
      </c>
      <c r="E283" s="23" t="s">
        <v>302</v>
      </c>
      <c r="F283" s="23" t="s">
        <v>302</v>
      </c>
      <c r="G283" s="23" t="s">
        <v>302</v>
      </c>
      <c r="H283" s="23" t="s">
        <v>302</v>
      </c>
      <c r="I283" s="23" t="s">
        <v>302</v>
      </c>
      <c r="J283" s="23" t="s">
        <v>302</v>
      </c>
      <c r="K283" s="23" t="s">
        <v>302</v>
      </c>
      <c r="L283" s="23" t="s">
        <v>302</v>
      </c>
      <c r="M283" s="23">
        <v>11.976636363219409</v>
      </c>
      <c r="N283" s="26">
        <v>9.0770345967864721</v>
      </c>
      <c r="O283" s="23">
        <v>6.1774328303535349</v>
      </c>
      <c r="P283" s="23">
        <v>3.2778310639206119</v>
      </c>
      <c r="Q283" s="19">
        <v>13</v>
      </c>
      <c r="R283" s="19">
        <v>2</v>
      </c>
      <c r="S283" s="19">
        <v>2</v>
      </c>
    </row>
    <row r="284" spans="1:19" s="19" customFormat="1" x14ac:dyDescent="0.3">
      <c r="A284" s="19">
        <v>283</v>
      </c>
      <c r="B284" t="s">
        <v>182</v>
      </c>
      <c r="C284" t="s">
        <v>183</v>
      </c>
      <c r="D284" s="22">
        <v>23.4</v>
      </c>
      <c r="E284" s="22">
        <v>24.1</v>
      </c>
      <c r="F284" s="22">
        <v>22.7</v>
      </c>
      <c r="G284" s="22">
        <v>22.3</v>
      </c>
      <c r="H284" s="22">
        <v>20.6</v>
      </c>
      <c r="I284" s="22">
        <v>17.2</v>
      </c>
      <c r="J284" s="22">
        <v>18.399999999999999</v>
      </c>
      <c r="K284" s="22">
        <v>17</v>
      </c>
      <c r="L284" s="22">
        <v>18.5</v>
      </c>
      <c r="M284" s="22">
        <v>11.366338860602909</v>
      </c>
      <c r="N284" s="25">
        <v>6.8172821881107524</v>
      </c>
      <c r="O284" s="22">
        <v>2.2682255156186102</v>
      </c>
      <c r="P284" s="22">
        <v>-2.2808311568735462</v>
      </c>
      <c r="Q284">
        <v>46</v>
      </c>
      <c r="R284">
        <v>2</v>
      </c>
      <c r="S284">
        <v>1</v>
      </c>
    </row>
    <row r="285" spans="1:19" s="19" customFormat="1" x14ac:dyDescent="0.3">
      <c r="A285" s="19">
        <v>284</v>
      </c>
      <c r="B285" s="19" t="s">
        <v>817</v>
      </c>
      <c r="C285" s="19" t="s">
        <v>519</v>
      </c>
      <c r="D285" s="23" t="s">
        <v>302</v>
      </c>
      <c r="E285" s="23" t="s">
        <v>302</v>
      </c>
      <c r="F285" s="23" t="s">
        <v>302</v>
      </c>
      <c r="G285" s="23" t="s">
        <v>302</v>
      </c>
      <c r="H285" s="23" t="s">
        <v>302</v>
      </c>
      <c r="I285" s="23" t="s">
        <v>302</v>
      </c>
      <c r="J285" s="23" t="s">
        <v>302</v>
      </c>
      <c r="K285" s="23" t="s">
        <v>302</v>
      </c>
      <c r="L285" s="23" t="s">
        <v>302</v>
      </c>
      <c r="M285" s="23">
        <v>12.368522245439818</v>
      </c>
      <c r="N285" s="26">
        <v>7.8194655729476619</v>
      </c>
      <c r="O285" s="23">
        <v>3.2704089004555197</v>
      </c>
      <c r="P285" s="23">
        <v>-1.2786477720366365</v>
      </c>
      <c r="Q285" s="19">
        <v>46</v>
      </c>
      <c r="R285" s="19">
        <v>2</v>
      </c>
      <c r="S285" s="19">
        <v>1</v>
      </c>
    </row>
    <row r="286" spans="1:19" s="19" customFormat="1" x14ac:dyDescent="0.3">
      <c r="A286" s="19">
        <v>285</v>
      </c>
      <c r="B286" s="19" t="s">
        <v>818</v>
      </c>
      <c r="C286" s="19" t="s">
        <v>520</v>
      </c>
      <c r="D286" s="23" t="s">
        <v>302</v>
      </c>
      <c r="E286" s="23" t="s">
        <v>302</v>
      </c>
      <c r="F286" s="23" t="s">
        <v>302</v>
      </c>
      <c r="G286" s="23" t="s">
        <v>302</v>
      </c>
      <c r="H286" s="23" t="s">
        <v>302</v>
      </c>
      <c r="I286" s="23" t="s">
        <v>302</v>
      </c>
      <c r="J286" s="23" t="s">
        <v>302</v>
      </c>
      <c r="K286" s="23" t="s">
        <v>302</v>
      </c>
      <c r="L286" s="23" t="s">
        <v>302</v>
      </c>
      <c r="M286" s="23">
        <v>10.364155475765999</v>
      </c>
      <c r="N286" s="26">
        <v>5.8150988032738429</v>
      </c>
      <c r="O286" s="23">
        <v>1.2660421307817005</v>
      </c>
      <c r="P286" s="23">
        <v>-3.2830145417104557</v>
      </c>
      <c r="Q286" s="19">
        <v>46</v>
      </c>
      <c r="R286" s="19">
        <v>2</v>
      </c>
      <c r="S286" s="19">
        <v>1</v>
      </c>
    </row>
    <row r="287" spans="1:19" s="19" customFormat="1" x14ac:dyDescent="0.3">
      <c r="A287" s="19">
        <v>286</v>
      </c>
      <c r="B287" t="s">
        <v>184</v>
      </c>
      <c r="C287" t="s">
        <v>185</v>
      </c>
      <c r="D287" s="22">
        <v>24.7</v>
      </c>
      <c r="E287" s="22">
        <v>24.1</v>
      </c>
      <c r="F287" s="22">
        <v>22</v>
      </c>
      <c r="G287" s="22">
        <v>21.5</v>
      </c>
      <c r="H287" s="22">
        <v>19.8</v>
      </c>
      <c r="I287" s="22">
        <v>20.100000000000001</v>
      </c>
      <c r="J287" s="22">
        <v>15.2</v>
      </c>
      <c r="K287" s="22">
        <v>17.5</v>
      </c>
      <c r="L287" s="22">
        <v>16.399999999999999</v>
      </c>
      <c r="M287" s="22">
        <v>8.8096416844504972</v>
      </c>
      <c r="N287" s="25">
        <v>3.143619402003111</v>
      </c>
      <c r="O287" s="22">
        <v>-2.5224028804442753</v>
      </c>
      <c r="P287" s="22">
        <v>-8.1884251628916616</v>
      </c>
      <c r="Q287">
        <v>105</v>
      </c>
      <c r="R287">
        <v>2</v>
      </c>
      <c r="S287">
        <v>2</v>
      </c>
    </row>
    <row r="288" spans="1:19" s="19" customFormat="1" x14ac:dyDescent="0.3">
      <c r="A288" s="19">
        <v>287</v>
      </c>
      <c r="B288" s="19" t="s">
        <v>819</v>
      </c>
      <c r="C288" s="19" t="s">
        <v>521</v>
      </c>
      <c r="D288" s="23" t="s">
        <v>302</v>
      </c>
      <c r="E288" s="23" t="s">
        <v>302</v>
      </c>
      <c r="F288" s="23" t="s">
        <v>302</v>
      </c>
      <c r="G288" s="23" t="s">
        <v>302</v>
      </c>
      <c r="H288" s="23" t="s">
        <v>302</v>
      </c>
      <c r="I288" s="23" t="s">
        <v>302</v>
      </c>
      <c r="J288" s="23" t="s">
        <v>302</v>
      </c>
      <c r="K288" s="23" t="s">
        <v>302</v>
      </c>
      <c r="L288" s="23" t="s">
        <v>302</v>
      </c>
      <c r="M288" s="23">
        <v>9.7604022561116288</v>
      </c>
      <c r="N288" s="26">
        <v>4.0943799736642434</v>
      </c>
      <c r="O288" s="23">
        <v>-1.5716423087831428</v>
      </c>
      <c r="P288" s="23">
        <v>-7.2376645912305291</v>
      </c>
      <c r="Q288" s="19">
        <v>105</v>
      </c>
      <c r="R288" s="19">
        <v>2</v>
      </c>
      <c r="S288" s="19">
        <v>2</v>
      </c>
    </row>
    <row r="289" spans="1:19" s="19" customFormat="1" x14ac:dyDescent="0.3">
      <c r="A289" s="19">
        <v>288</v>
      </c>
      <c r="B289" s="19" t="s">
        <v>820</v>
      </c>
      <c r="C289" s="19" t="s">
        <v>522</v>
      </c>
      <c r="D289" s="23" t="s">
        <v>302</v>
      </c>
      <c r="E289" s="23" t="s">
        <v>302</v>
      </c>
      <c r="F289" s="23" t="s">
        <v>302</v>
      </c>
      <c r="G289" s="23" t="s">
        <v>302</v>
      </c>
      <c r="H289" s="23" t="s">
        <v>302</v>
      </c>
      <c r="I289" s="23" t="s">
        <v>302</v>
      </c>
      <c r="J289" s="23" t="s">
        <v>302</v>
      </c>
      <c r="K289" s="23" t="s">
        <v>302</v>
      </c>
      <c r="L289" s="23" t="s">
        <v>302</v>
      </c>
      <c r="M289" s="23">
        <v>7.8588811127893647</v>
      </c>
      <c r="N289" s="26">
        <v>2.1928588303419785</v>
      </c>
      <c r="O289" s="23">
        <v>-3.4731634521054078</v>
      </c>
      <c r="P289" s="23">
        <v>-9.1391857345527931</v>
      </c>
      <c r="Q289" s="19">
        <v>105</v>
      </c>
      <c r="R289" s="19">
        <v>2</v>
      </c>
      <c r="S289" s="19">
        <v>2</v>
      </c>
    </row>
    <row r="290" spans="1:19" s="19" customFormat="1" x14ac:dyDescent="0.3">
      <c r="A290" s="19">
        <v>289</v>
      </c>
      <c r="B290" t="s">
        <v>186</v>
      </c>
      <c r="C290" t="s">
        <v>187</v>
      </c>
      <c r="D290" s="22">
        <v>22</v>
      </c>
      <c r="E290" s="22">
        <v>20.6</v>
      </c>
      <c r="F290" s="22">
        <v>20.399999999999999</v>
      </c>
      <c r="G290" s="22">
        <v>18.7</v>
      </c>
      <c r="H290" s="22">
        <v>17.600000000000001</v>
      </c>
      <c r="I290" s="22">
        <v>15.8</v>
      </c>
      <c r="J290" s="22">
        <v>13.6</v>
      </c>
      <c r="K290" s="22">
        <v>13</v>
      </c>
      <c r="L290" s="22">
        <v>13.9</v>
      </c>
      <c r="M290" s="22">
        <v>5.3380401013432106</v>
      </c>
      <c r="N290" s="25">
        <v>-0.63593024098938145</v>
      </c>
      <c r="O290" s="22">
        <v>-6.6099005833219451</v>
      </c>
      <c r="P290" s="22">
        <v>-12.583870925654509</v>
      </c>
      <c r="Q290">
        <v>137</v>
      </c>
      <c r="R290">
        <v>3</v>
      </c>
      <c r="S290">
        <v>3</v>
      </c>
    </row>
    <row r="291" spans="1:19" s="19" customFormat="1" x14ac:dyDescent="0.3">
      <c r="A291" s="19">
        <v>290</v>
      </c>
      <c r="B291" s="19" t="s">
        <v>821</v>
      </c>
      <c r="C291" s="19" t="s">
        <v>523</v>
      </c>
      <c r="D291" s="23" t="s">
        <v>302</v>
      </c>
      <c r="E291" s="23" t="s">
        <v>302</v>
      </c>
      <c r="F291" s="23" t="s">
        <v>302</v>
      </c>
      <c r="G291" s="23" t="s">
        <v>302</v>
      </c>
      <c r="H291" s="23" t="s">
        <v>302</v>
      </c>
      <c r="I291" s="23" t="s">
        <v>302</v>
      </c>
      <c r="J291" s="23" t="s">
        <v>302</v>
      </c>
      <c r="K291" s="23" t="s">
        <v>302</v>
      </c>
      <c r="L291" s="23" t="s">
        <v>302</v>
      </c>
      <c r="M291" s="23">
        <v>6.0005661314334455</v>
      </c>
      <c r="N291" s="26">
        <v>2.659578910085314E-2</v>
      </c>
      <c r="O291" s="23">
        <v>-5.9473745532317102</v>
      </c>
      <c r="P291" s="23">
        <v>-11.921344895564275</v>
      </c>
      <c r="Q291" s="19">
        <v>137</v>
      </c>
      <c r="R291" s="19">
        <v>3</v>
      </c>
      <c r="S291" s="19">
        <v>3</v>
      </c>
    </row>
    <row r="292" spans="1:19" s="19" customFormat="1" x14ac:dyDescent="0.3">
      <c r="A292" s="19">
        <v>291</v>
      </c>
      <c r="B292" s="19" t="s">
        <v>822</v>
      </c>
      <c r="C292" s="19" t="s">
        <v>524</v>
      </c>
      <c r="D292" s="23" t="s">
        <v>302</v>
      </c>
      <c r="E292" s="23" t="s">
        <v>302</v>
      </c>
      <c r="F292" s="23" t="s">
        <v>302</v>
      </c>
      <c r="G292" s="23" t="s">
        <v>302</v>
      </c>
      <c r="H292" s="23" t="s">
        <v>302</v>
      </c>
      <c r="I292" s="23" t="s">
        <v>302</v>
      </c>
      <c r="J292" s="23" t="s">
        <v>302</v>
      </c>
      <c r="K292" s="23" t="s">
        <v>302</v>
      </c>
      <c r="L292" s="23" t="s">
        <v>302</v>
      </c>
      <c r="M292" s="23">
        <v>4.6755140712529757</v>
      </c>
      <c r="N292" s="26">
        <v>-1.2984562710796159</v>
      </c>
      <c r="O292" s="23">
        <v>-7.27242661341218</v>
      </c>
      <c r="P292" s="23">
        <v>-13.246396955744743</v>
      </c>
      <c r="Q292" s="19">
        <v>137</v>
      </c>
      <c r="R292" s="19">
        <v>3</v>
      </c>
      <c r="S292" s="19">
        <v>3</v>
      </c>
    </row>
    <row r="293" spans="1:19" s="19" customFormat="1" x14ac:dyDescent="0.3">
      <c r="A293" s="19">
        <v>292</v>
      </c>
      <c r="B293" t="s">
        <v>188</v>
      </c>
      <c r="C293" t="s">
        <v>189</v>
      </c>
      <c r="D293" s="22">
        <v>15.5</v>
      </c>
      <c r="E293" s="22">
        <v>16.600000000000001</v>
      </c>
      <c r="F293" s="22">
        <v>11.7</v>
      </c>
      <c r="G293" s="22">
        <v>13.8</v>
      </c>
      <c r="H293" s="22">
        <v>11.5</v>
      </c>
      <c r="I293" s="22">
        <v>10.4</v>
      </c>
      <c r="J293" s="22">
        <v>12.1</v>
      </c>
      <c r="K293" s="22">
        <v>13.2</v>
      </c>
      <c r="L293" s="22">
        <v>13.4</v>
      </c>
      <c r="M293" s="22">
        <v>9.5993837549508214</v>
      </c>
      <c r="N293" s="25">
        <v>7.8328389389410162</v>
      </c>
      <c r="O293" s="22">
        <v>6.0662941229312182</v>
      </c>
      <c r="P293" s="22">
        <v>4.2997493069214201</v>
      </c>
      <c r="Q293">
        <v>33</v>
      </c>
      <c r="R293">
        <v>3</v>
      </c>
      <c r="S293">
        <v>4</v>
      </c>
    </row>
    <row r="294" spans="1:19" s="19" customFormat="1" x14ac:dyDescent="0.3">
      <c r="A294" s="19">
        <v>293</v>
      </c>
      <c r="B294" s="19" t="s">
        <v>823</v>
      </c>
      <c r="C294" s="19" t="s">
        <v>525</v>
      </c>
      <c r="D294" s="23" t="s">
        <v>302</v>
      </c>
      <c r="E294" s="23" t="s">
        <v>302</v>
      </c>
      <c r="F294" s="23" t="s">
        <v>302</v>
      </c>
      <c r="G294" s="23" t="s">
        <v>302</v>
      </c>
      <c r="H294" s="23" t="s">
        <v>302</v>
      </c>
      <c r="I294" s="23" t="s">
        <v>302</v>
      </c>
      <c r="J294" s="23" t="s">
        <v>302</v>
      </c>
      <c r="K294" s="23" t="s">
        <v>302</v>
      </c>
      <c r="L294" s="23" t="s">
        <v>302</v>
      </c>
      <c r="M294" s="23">
        <v>11.056050278671073</v>
      </c>
      <c r="N294" s="26">
        <v>9.2895054626612676</v>
      </c>
      <c r="O294" s="23">
        <v>7.5229606466514705</v>
      </c>
      <c r="P294" s="23">
        <v>5.7564158306416724</v>
      </c>
      <c r="Q294" s="19">
        <v>33</v>
      </c>
      <c r="R294" s="19">
        <v>3</v>
      </c>
      <c r="S294" s="19">
        <v>4</v>
      </c>
    </row>
    <row r="295" spans="1:19" s="19" customFormat="1" x14ac:dyDescent="0.3">
      <c r="A295" s="19">
        <v>294</v>
      </c>
      <c r="B295" s="19" t="s">
        <v>824</v>
      </c>
      <c r="C295" s="19" t="s">
        <v>526</v>
      </c>
      <c r="D295" s="23" t="s">
        <v>302</v>
      </c>
      <c r="E295" s="23" t="s">
        <v>302</v>
      </c>
      <c r="F295" s="23" t="s">
        <v>302</v>
      </c>
      <c r="G295" s="23" t="s">
        <v>302</v>
      </c>
      <c r="H295" s="23" t="s">
        <v>302</v>
      </c>
      <c r="I295" s="23" t="s">
        <v>302</v>
      </c>
      <c r="J295" s="23" t="s">
        <v>302</v>
      </c>
      <c r="K295" s="23" t="s">
        <v>302</v>
      </c>
      <c r="L295" s="23" t="s">
        <v>302</v>
      </c>
      <c r="M295" s="23">
        <v>8.14271723123057</v>
      </c>
      <c r="N295" s="26">
        <v>6.3761724152207639</v>
      </c>
      <c r="O295" s="23">
        <v>4.6096275992109659</v>
      </c>
      <c r="P295" s="23">
        <v>2.8430827832011678</v>
      </c>
      <c r="Q295" s="19">
        <v>33</v>
      </c>
      <c r="R295" s="19">
        <v>3</v>
      </c>
      <c r="S295" s="19">
        <v>4</v>
      </c>
    </row>
    <row r="296" spans="1:19" s="19" customFormat="1" x14ac:dyDescent="0.3">
      <c r="A296" s="19">
        <v>295</v>
      </c>
      <c r="B296" t="s">
        <v>190</v>
      </c>
      <c r="C296" t="s">
        <v>191</v>
      </c>
      <c r="D296" s="22">
        <v>21.9</v>
      </c>
      <c r="E296" s="22">
        <v>21.5</v>
      </c>
      <c r="F296" s="22">
        <v>21.8</v>
      </c>
      <c r="G296" s="22">
        <v>18.7</v>
      </c>
      <c r="H296" s="22">
        <v>17.3</v>
      </c>
      <c r="I296" s="22">
        <v>16.3</v>
      </c>
      <c r="J296" s="22">
        <v>15</v>
      </c>
      <c r="K296" s="22">
        <v>13.5</v>
      </c>
      <c r="L296" s="22">
        <v>15.5</v>
      </c>
      <c r="M296" s="22">
        <v>7.0105147352832091</v>
      </c>
      <c r="N296" s="25">
        <v>1.5448802043075887</v>
      </c>
      <c r="O296" s="22">
        <v>-3.9207543266680602</v>
      </c>
      <c r="P296" s="22">
        <v>-9.3863888576437091</v>
      </c>
      <c r="Q296">
        <v>125</v>
      </c>
      <c r="R296">
        <v>1</v>
      </c>
      <c r="S296">
        <v>1</v>
      </c>
    </row>
    <row r="297" spans="1:19" s="19" customFormat="1" x14ac:dyDescent="0.3">
      <c r="A297" s="19">
        <v>296</v>
      </c>
      <c r="B297" s="19" t="s">
        <v>825</v>
      </c>
      <c r="C297" s="19" t="s">
        <v>527</v>
      </c>
      <c r="D297" s="23" t="s">
        <v>302</v>
      </c>
      <c r="E297" s="23" t="s">
        <v>302</v>
      </c>
      <c r="F297" s="23" t="s">
        <v>302</v>
      </c>
      <c r="G297" s="23" t="s">
        <v>302</v>
      </c>
      <c r="H297" s="23" t="s">
        <v>302</v>
      </c>
      <c r="I297" s="23" t="s">
        <v>302</v>
      </c>
      <c r="J297" s="23" t="s">
        <v>302</v>
      </c>
      <c r="K297" s="23" t="s">
        <v>302</v>
      </c>
      <c r="L297" s="23" t="s">
        <v>302</v>
      </c>
      <c r="M297" s="23">
        <v>7.9297372621353119</v>
      </c>
      <c r="N297" s="26">
        <v>2.4641027311596919</v>
      </c>
      <c r="O297" s="23">
        <v>-3.001531799815957</v>
      </c>
      <c r="P297" s="23">
        <v>-8.4671663307916063</v>
      </c>
      <c r="Q297" s="19">
        <v>125</v>
      </c>
      <c r="R297" s="19">
        <v>1</v>
      </c>
      <c r="S297" s="19">
        <v>1</v>
      </c>
    </row>
    <row r="298" spans="1:19" s="19" customFormat="1" x14ac:dyDescent="0.3">
      <c r="A298" s="19">
        <v>297</v>
      </c>
      <c r="B298" s="19" t="s">
        <v>826</v>
      </c>
      <c r="C298" s="19" t="s">
        <v>528</v>
      </c>
      <c r="D298" s="23" t="s">
        <v>302</v>
      </c>
      <c r="E298" s="23" t="s">
        <v>302</v>
      </c>
      <c r="F298" s="23" t="s">
        <v>302</v>
      </c>
      <c r="G298" s="23" t="s">
        <v>302</v>
      </c>
      <c r="H298" s="23" t="s">
        <v>302</v>
      </c>
      <c r="I298" s="23" t="s">
        <v>302</v>
      </c>
      <c r="J298" s="23" t="s">
        <v>302</v>
      </c>
      <c r="K298" s="23" t="s">
        <v>302</v>
      </c>
      <c r="L298" s="23" t="s">
        <v>302</v>
      </c>
      <c r="M298" s="23">
        <v>6.0912922084311063</v>
      </c>
      <c r="N298" s="26">
        <v>0.62565767745548539</v>
      </c>
      <c r="O298" s="23">
        <v>-4.839976853520163</v>
      </c>
      <c r="P298" s="23">
        <v>-10.305611384495812</v>
      </c>
      <c r="Q298" s="19">
        <v>125</v>
      </c>
      <c r="R298" s="19">
        <v>1</v>
      </c>
      <c r="S298" s="19">
        <v>1</v>
      </c>
    </row>
    <row r="299" spans="1:19" s="19" customFormat="1" x14ac:dyDescent="0.3">
      <c r="A299" s="19">
        <v>298</v>
      </c>
      <c r="B299" t="s">
        <v>192</v>
      </c>
      <c r="C299" t="s">
        <v>193</v>
      </c>
      <c r="D299" s="22">
        <v>20.3</v>
      </c>
      <c r="E299" s="22">
        <v>13</v>
      </c>
      <c r="F299" s="22">
        <v>11.3</v>
      </c>
      <c r="G299" s="22">
        <v>12.7</v>
      </c>
      <c r="H299" s="22">
        <v>11.8</v>
      </c>
      <c r="I299" s="22">
        <v>12.1</v>
      </c>
      <c r="J299" s="22">
        <v>9.8000000000000007</v>
      </c>
      <c r="K299" s="22">
        <v>5.9</v>
      </c>
      <c r="L299" s="22">
        <v>8</v>
      </c>
      <c r="M299" s="22">
        <v>-0.69587728308974306</v>
      </c>
      <c r="N299" s="25">
        <v>-6.8700909121899087</v>
      </c>
      <c r="O299" s="22">
        <v>-13.044304541290046</v>
      </c>
      <c r="P299" s="22">
        <v>-19.218518170390212</v>
      </c>
      <c r="Q299">
        <v>149</v>
      </c>
      <c r="R299">
        <v>4</v>
      </c>
      <c r="S299">
        <v>4</v>
      </c>
    </row>
    <row r="300" spans="1:19" s="19" customFormat="1" x14ac:dyDescent="0.3">
      <c r="A300" s="19">
        <v>299</v>
      </c>
      <c r="B300" s="19" t="s">
        <v>827</v>
      </c>
      <c r="C300" s="19" t="s">
        <v>529</v>
      </c>
      <c r="D300" s="23" t="s">
        <v>302</v>
      </c>
      <c r="E300" s="23" t="s">
        <v>302</v>
      </c>
      <c r="F300" s="23" t="s">
        <v>302</v>
      </c>
      <c r="G300" s="23" t="s">
        <v>302</v>
      </c>
      <c r="H300" s="23" t="s">
        <v>302</v>
      </c>
      <c r="I300" s="23" t="s">
        <v>302</v>
      </c>
      <c r="J300" s="23" t="s">
        <v>302</v>
      </c>
      <c r="K300" s="23" t="s">
        <v>302</v>
      </c>
      <c r="L300" s="23" t="s">
        <v>302</v>
      </c>
      <c r="M300" s="23">
        <v>1.1009856505739135</v>
      </c>
      <c r="N300" s="26">
        <v>-5.0732279785262522</v>
      </c>
      <c r="O300" s="23">
        <v>-11.247441607626389</v>
      </c>
      <c r="P300" s="23">
        <v>-17.421655236726554</v>
      </c>
      <c r="Q300" s="19">
        <v>149</v>
      </c>
      <c r="R300" s="19">
        <v>4</v>
      </c>
      <c r="S300" s="19">
        <v>4</v>
      </c>
    </row>
    <row r="301" spans="1:19" s="19" customFormat="1" x14ac:dyDescent="0.3">
      <c r="A301" s="19">
        <v>300</v>
      </c>
      <c r="B301" s="19" t="s">
        <v>828</v>
      </c>
      <c r="C301" s="19" t="s">
        <v>530</v>
      </c>
      <c r="D301" s="23" t="s">
        <v>302</v>
      </c>
      <c r="E301" s="23" t="s">
        <v>302</v>
      </c>
      <c r="F301" s="23" t="s">
        <v>302</v>
      </c>
      <c r="G301" s="23" t="s">
        <v>302</v>
      </c>
      <c r="H301" s="23" t="s">
        <v>302</v>
      </c>
      <c r="I301" s="23" t="s">
        <v>302</v>
      </c>
      <c r="J301" s="23" t="s">
        <v>302</v>
      </c>
      <c r="K301" s="23" t="s">
        <v>302</v>
      </c>
      <c r="L301" s="23" t="s">
        <v>302</v>
      </c>
      <c r="M301" s="23">
        <v>-2.4927402167533996</v>
      </c>
      <c r="N301" s="26">
        <v>-8.6669538458535662</v>
      </c>
      <c r="O301" s="23">
        <v>-14.841167474953703</v>
      </c>
      <c r="P301" s="23">
        <v>-21.015381104053869</v>
      </c>
      <c r="Q301" s="19">
        <v>149</v>
      </c>
      <c r="R301" s="19">
        <v>4</v>
      </c>
      <c r="S301" s="19">
        <v>4</v>
      </c>
    </row>
    <row r="302" spans="1:19" x14ac:dyDescent="0.3">
      <c r="A302" s="19">
        <v>301</v>
      </c>
      <c r="B302" t="s">
        <v>194</v>
      </c>
      <c r="C302" t="s">
        <v>195</v>
      </c>
      <c r="D302" s="22">
        <v>23.8</v>
      </c>
      <c r="E302" s="22">
        <v>24.4</v>
      </c>
      <c r="F302" s="22">
        <v>21.6</v>
      </c>
      <c r="G302" s="22">
        <v>22.5</v>
      </c>
      <c r="H302" s="22">
        <v>22</v>
      </c>
      <c r="I302" s="22">
        <v>19.399999999999999</v>
      </c>
      <c r="J302" s="22">
        <v>17.8</v>
      </c>
      <c r="K302" s="22">
        <v>16.2</v>
      </c>
      <c r="L302" s="22">
        <v>15.2</v>
      </c>
      <c r="M302" s="22">
        <v>8.7045140743782383</v>
      </c>
      <c r="N302" s="25">
        <v>2.897073518907149</v>
      </c>
      <c r="O302" s="22">
        <v>-2.9103670365639687</v>
      </c>
      <c r="P302" s="22">
        <v>-8.717807592035058</v>
      </c>
      <c r="Q302">
        <v>110</v>
      </c>
      <c r="R302">
        <v>1</v>
      </c>
      <c r="S302">
        <v>1</v>
      </c>
    </row>
    <row r="303" spans="1:19" x14ac:dyDescent="0.3">
      <c r="A303" s="19">
        <v>302</v>
      </c>
      <c r="B303" s="19" t="s">
        <v>829</v>
      </c>
      <c r="C303" s="19" t="s">
        <v>531</v>
      </c>
      <c r="D303" s="23" t="s">
        <v>302</v>
      </c>
      <c r="E303" s="23" t="s">
        <v>302</v>
      </c>
      <c r="F303" s="23" t="s">
        <v>302</v>
      </c>
      <c r="G303" s="23" t="s">
        <v>302</v>
      </c>
      <c r="H303" s="23" t="s">
        <v>302</v>
      </c>
      <c r="I303" s="23" t="s">
        <v>302</v>
      </c>
      <c r="J303" s="23" t="s">
        <v>302</v>
      </c>
      <c r="K303" s="23" t="s">
        <v>302</v>
      </c>
      <c r="L303" s="23" t="s">
        <v>302</v>
      </c>
      <c r="M303" s="23">
        <v>9.5139825883458755</v>
      </c>
      <c r="N303" s="26">
        <v>3.7065420328747862</v>
      </c>
      <c r="O303" s="23">
        <v>-2.1008985225963315</v>
      </c>
      <c r="P303" s="23">
        <v>-7.9083390780674208</v>
      </c>
      <c r="Q303" s="19">
        <v>110</v>
      </c>
      <c r="R303" s="19">
        <v>1</v>
      </c>
      <c r="S303" s="19">
        <v>1</v>
      </c>
    </row>
    <row r="304" spans="1:19" x14ac:dyDescent="0.3">
      <c r="A304" s="19">
        <v>303</v>
      </c>
      <c r="B304" s="19" t="s">
        <v>830</v>
      </c>
      <c r="C304" s="19" t="s">
        <v>532</v>
      </c>
      <c r="D304" s="23" t="s">
        <v>302</v>
      </c>
      <c r="E304" s="23" t="s">
        <v>302</v>
      </c>
      <c r="F304" s="23" t="s">
        <v>302</v>
      </c>
      <c r="G304" s="23" t="s">
        <v>302</v>
      </c>
      <c r="H304" s="23" t="s">
        <v>302</v>
      </c>
      <c r="I304" s="23" t="s">
        <v>302</v>
      </c>
      <c r="J304" s="23" t="s">
        <v>302</v>
      </c>
      <c r="K304" s="23" t="s">
        <v>302</v>
      </c>
      <c r="L304" s="23" t="s">
        <v>302</v>
      </c>
      <c r="M304" s="23">
        <v>7.8950455604106011</v>
      </c>
      <c r="N304" s="26">
        <v>2.0876050049395118</v>
      </c>
      <c r="O304" s="23">
        <v>-3.7198355505316059</v>
      </c>
      <c r="P304" s="23">
        <v>-9.5272761060026951</v>
      </c>
      <c r="Q304" s="19">
        <v>110</v>
      </c>
      <c r="R304" s="19">
        <v>1</v>
      </c>
      <c r="S304" s="19">
        <v>1</v>
      </c>
    </row>
    <row r="305" spans="1:19" x14ac:dyDescent="0.3">
      <c r="A305" s="19">
        <v>304</v>
      </c>
      <c r="B305" t="s">
        <v>196</v>
      </c>
      <c r="C305" t="s">
        <v>197</v>
      </c>
      <c r="D305" s="22">
        <v>21.9</v>
      </c>
      <c r="E305" s="22">
        <v>22.1</v>
      </c>
      <c r="F305" s="22">
        <v>20.8</v>
      </c>
      <c r="G305" s="22">
        <v>19.399999999999999</v>
      </c>
      <c r="H305" s="22">
        <v>18.100000000000001</v>
      </c>
      <c r="I305" s="22">
        <v>18.3</v>
      </c>
      <c r="J305" s="22">
        <v>16.2</v>
      </c>
      <c r="K305" s="22">
        <v>18.899999999999999</v>
      </c>
      <c r="L305" s="22">
        <v>17.8</v>
      </c>
      <c r="M305" s="22">
        <v>13.227091769301083</v>
      </c>
      <c r="N305" s="25">
        <v>10.202484947811058</v>
      </c>
      <c r="O305" s="22">
        <v>7.1778781263210334</v>
      </c>
      <c r="P305" s="22">
        <v>4.1532713048310086</v>
      </c>
      <c r="Q305">
        <v>16</v>
      </c>
      <c r="R305">
        <v>1</v>
      </c>
      <c r="S305">
        <v>1</v>
      </c>
    </row>
    <row r="306" spans="1:19" x14ac:dyDescent="0.3">
      <c r="A306" s="19">
        <v>305</v>
      </c>
      <c r="B306" s="19" t="s">
        <v>831</v>
      </c>
      <c r="C306" s="19" t="s">
        <v>533</v>
      </c>
      <c r="D306" s="23" t="s">
        <v>302</v>
      </c>
      <c r="E306" s="23" t="s">
        <v>302</v>
      </c>
      <c r="F306" s="23" t="s">
        <v>302</v>
      </c>
      <c r="G306" s="23" t="s">
        <v>302</v>
      </c>
      <c r="H306" s="23" t="s">
        <v>302</v>
      </c>
      <c r="I306" s="23" t="s">
        <v>302</v>
      </c>
      <c r="J306" s="23" t="s">
        <v>302</v>
      </c>
      <c r="K306" s="23" t="s">
        <v>302</v>
      </c>
      <c r="L306" s="23" t="s">
        <v>302</v>
      </c>
      <c r="M306" s="23">
        <v>14.138133371446266</v>
      </c>
      <c r="N306" s="26">
        <v>11.113526549956241</v>
      </c>
      <c r="O306" s="23">
        <v>8.088919728466216</v>
      </c>
      <c r="P306" s="23">
        <v>5.0643129069761912</v>
      </c>
      <c r="Q306" s="19">
        <v>16</v>
      </c>
      <c r="R306" s="19">
        <v>1</v>
      </c>
      <c r="S306" s="19">
        <v>1</v>
      </c>
    </row>
    <row r="307" spans="1:19" x14ac:dyDescent="0.3">
      <c r="A307" s="19">
        <v>306</v>
      </c>
      <c r="B307" s="19" t="s">
        <v>832</v>
      </c>
      <c r="C307" s="19" t="s">
        <v>534</v>
      </c>
      <c r="D307" s="23" t="s">
        <v>302</v>
      </c>
      <c r="E307" s="23" t="s">
        <v>302</v>
      </c>
      <c r="F307" s="23" t="s">
        <v>302</v>
      </c>
      <c r="G307" s="23" t="s">
        <v>302</v>
      </c>
      <c r="H307" s="23" t="s">
        <v>302</v>
      </c>
      <c r="I307" s="23" t="s">
        <v>302</v>
      </c>
      <c r="J307" s="23" t="s">
        <v>302</v>
      </c>
      <c r="K307" s="23" t="s">
        <v>302</v>
      </c>
      <c r="L307" s="23" t="s">
        <v>302</v>
      </c>
      <c r="M307" s="23">
        <v>12.3160501671559</v>
      </c>
      <c r="N307" s="26">
        <v>9.2914433456658756</v>
      </c>
      <c r="O307" s="23">
        <v>6.2668365241758508</v>
      </c>
      <c r="P307" s="23">
        <v>3.2422297026858264</v>
      </c>
      <c r="Q307" s="19">
        <v>16</v>
      </c>
      <c r="R307" s="19">
        <v>1</v>
      </c>
      <c r="S307" s="19">
        <v>1</v>
      </c>
    </row>
    <row r="308" spans="1:19" x14ac:dyDescent="0.3">
      <c r="A308" s="19">
        <v>307</v>
      </c>
      <c r="B308" t="s">
        <v>198</v>
      </c>
      <c r="C308" t="s">
        <v>199</v>
      </c>
      <c r="D308" s="22">
        <v>13.4</v>
      </c>
      <c r="E308" s="22">
        <v>11</v>
      </c>
      <c r="F308" s="22">
        <v>11.9</v>
      </c>
      <c r="G308" s="22">
        <v>13.6</v>
      </c>
      <c r="H308" s="22">
        <v>11.6</v>
      </c>
      <c r="I308" s="22">
        <v>12.3</v>
      </c>
      <c r="J308" s="22">
        <v>9.3000000000000007</v>
      </c>
      <c r="K308" s="22">
        <v>10.8</v>
      </c>
      <c r="L308" s="22">
        <v>10.199999999999999</v>
      </c>
      <c r="M308" s="22">
        <v>8.2496342037432768</v>
      </c>
      <c r="N308" s="25">
        <v>6.5915215533088301</v>
      </c>
      <c r="O308" s="22">
        <v>4.9334089028743904</v>
      </c>
      <c r="P308" s="22">
        <v>3.2752962524399436</v>
      </c>
      <c r="Q308">
        <v>50</v>
      </c>
      <c r="R308">
        <v>4</v>
      </c>
      <c r="S308">
        <v>4</v>
      </c>
    </row>
    <row r="309" spans="1:19" x14ac:dyDescent="0.3">
      <c r="A309" s="19">
        <v>308</v>
      </c>
      <c r="B309" s="19" t="s">
        <v>833</v>
      </c>
      <c r="C309" s="19" t="s">
        <v>535</v>
      </c>
      <c r="D309" s="23" t="s">
        <v>302</v>
      </c>
      <c r="E309" s="23" t="s">
        <v>302</v>
      </c>
      <c r="F309" s="23" t="s">
        <v>302</v>
      </c>
      <c r="G309" s="23" t="s">
        <v>302</v>
      </c>
      <c r="H309" s="23" t="s">
        <v>302</v>
      </c>
      <c r="I309" s="23" t="s">
        <v>302</v>
      </c>
      <c r="J309" s="23" t="s">
        <v>302</v>
      </c>
      <c r="K309" s="23" t="s">
        <v>302</v>
      </c>
      <c r="L309" s="23" t="s">
        <v>302</v>
      </c>
      <c r="M309" s="23">
        <v>9.1658939578255936</v>
      </c>
      <c r="N309" s="26">
        <v>7.5077813073911468</v>
      </c>
      <c r="O309" s="23">
        <v>5.8496686569567071</v>
      </c>
      <c r="P309" s="23">
        <v>4.1915560065222603</v>
      </c>
      <c r="Q309" s="19">
        <v>50</v>
      </c>
      <c r="R309" s="19">
        <v>4</v>
      </c>
      <c r="S309" s="19">
        <v>4</v>
      </c>
    </row>
    <row r="310" spans="1:19" x14ac:dyDescent="0.3">
      <c r="A310" s="19">
        <v>309</v>
      </c>
      <c r="B310" s="19" t="s">
        <v>834</v>
      </c>
      <c r="C310" s="19" t="s">
        <v>536</v>
      </c>
      <c r="D310" s="23" t="s">
        <v>302</v>
      </c>
      <c r="E310" s="23" t="s">
        <v>302</v>
      </c>
      <c r="F310" s="23" t="s">
        <v>302</v>
      </c>
      <c r="G310" s="23" t="s">
        <v>302</v>
      </c>
      <c r="H310" s="23" t="s">
        <v>302</v>
      </c>
      <c r="I310" s="23" t="s">
        <v>302</v>
      </c>
      <c r="J310" s="23" t="s">
        <v>302</v>
      </c>
      <c r="K310" s="23" t="s">
        <v>302</v>
      </c>
      <c r="L310" s="23" t="s">
        <v>302</v>
      </c>
      <c r="M310" s="23">
        <v>7.3333744496609601</v>
      </c>
      <c r="N310" s="26">
        <v>5.6752617992265133</v>
      </c>
      <c r="O310" s="23">
        <v>4.0171491487920736</v>
      </c>
      <c r="P310" s="23">
        <v>2.3590364983576269</v>
      </c>
      <c r="Q310" s="19">
        <v>50</v>
      </c>
      <c r="R310" s="19">
        <v>4</v>
      </c>
      <c r="S310" s="19">
        <v>4</v>
      </c>
    </row>
    <row r="311" spans="1:19" x14ac:dyDescent="0.3">
      <c r="A311" s="19">
        <v>310</v>
      </c>
      <c r="B311" t="s">
        <v>200</v>
      </c>
      <c r="C311" t="s">
        <v>201</v>
      </c>
      <c r="D311" s="22">
        <v>27.2</v>
      </c>
      <c r="E311" s="22">
        <v>27.5</v>
      </c>
      <c r="F311" s="22">
        <v>24</v>
      </c>
      <c r="G311" s="22">
        <v>24.5</v>
      </c>
      <c r="H311" s="22">
        <v>22.3</v>
      </c>
      <c r="I311" s="22">
        <v>20.3</v>
      </c>
      <c r="J311" s="22">
        <v>21.2</v>
      </c>
      <c r="K311" s="22">
        <v>20</v>
      </c>
      <c r="L311" s="22">
        <v>19.100000000000001</v>
      </c>
      <c r="M311" s="22">
        <v>12.115990169926533</v>
      </c>
      <c r="N311" s="25">
        <v>6.7252973378475929</v>
      </c>
      <c r="O311" s="22">
        <v>1.3346045057686524</v>
      </c>
      <c r="P311" s="22">
        <v>-4.056088326310288</v>
      </c>
      <c r="Q311">
        <v>47</v>
      </c>
      <c r="R311">
        <v>1</v>
      </c>
      <c r="S311">
        <v>1</v>
      </c>
    </row>
    <row r="312" spans="1:19" x14ac:dyDescent="0.3">
      <c r="A312" s="19">
        <v>311</v>
      </c>
      <c r="B312" s="19" t="s">
        <v>835</v>
      </c>
      <c r="C312" s="19" t="s">
        <v>537</v>
      </c>
      <c r="D312" s="23" t="s">
        <v>302</v>
      </c>
      <c r="E312" s="23" t="s">
        <v>302</v>
      </c>
      <c r="F312" s="23" t="s">
        <v>302</v>
      </c>
      <c r="G312" s="23" t="s">
        <v>302</v>
      </c>
      <c r="H312" s="23" t="s">
        <v>302</v>
      </c>
      <c r="I312" s="23" t="s">
        <v>302</v>
      </c>
      <c r="J312" s="23" t="s">
        <v>302</v>
      </c>
      <c r="K312" s="23" t="s">
        <v>302</v>
      </c>
      <c r="L312" s="23" t="s">
        <v>302</v>
      </c>
      <c r="M312" s="23">
        <v>12.876201775487118</v>
      </c>
      <c r="N312" s="26">
        <v>7.4855089434081785</v>
      </c>
      <c r="O312" s="23">
        <v>2.0948161113292376</v>
      </c>
      <c r="P312" s="23">
        <v>-3.2958767207497028</v>
      </c>
      <c r="Q312" s="19">
        <v>47</v>
      </c>
      <c r="R312" s="19">
        <v>1</v>
      </c>
      <c r="S312" s="19">
        <v>1</v>
      </c>
    </row>
    <row r="313" spans="1:19" x14ac:dyDescent="0.3">
      <c r="A313" s="19">
        <v>312</v>
      </c>
      <c r="B313" s="19" t="s">
        <v>836</v>
      </c>
      <c r="C313" s="19" t="s">
        <v>538</v>
      </c>
      <c r="D313" s="23" t="s">
        <v>302</v>
      </c>
      <c r="E313" s="23" t="s">
        <v>302</v>
      </c>
      <c r="F313" s="23" t="s">
        <v>302</v>
      </c>
      <c r="G313" s="23" t="s">
        <v>302</v>
      </c>
      <c r="H313" s="23" t="s">
        <v>302</v>
      </c>
      <c r="I313" s="23" t="s">
        <v>302</v>
      </c>
      <c r="J313" s="23" t="s">
        <v>302</v>
      </c>
      <c r="K313" s="23" t="s">
        <v>302</v>
      </c>
      <c r="L313" s="23" t="s">
        <v>302</v>
      </c>
      <c r="M313" s="23">
        <v>11.355778564365949</v>
      </c>
      <c r="N313" s="26">
        <v>5.9650857322870072</v>
      </c>
      <c r="O313" s="23">
        <v>0.5743929002080671</v>
      </c>
      <c r="P313" s="23">
        <v>-4.8162999318708737</v>
      </c>
      <c r="Q313" s="19">
        <v>47</v>
      </c>
      <c r="R313" s="19">
        <v>1</v>
      </c>
      <c r="S313" s="19">
        <v>1</v>
      </c>
    </row>
    <row r="314" spans="1:19" x14ac:dyDescent="0.3">
      <c r="A314" s="19">
        <v>313</v>
      </c>
      <c r="B314" t="s">
        <v>202</v>
      </c>
      <c r="C314" t="s">
        <v>203</v>
      </c>
      <c r="D314" s="22">
        <v>23.7</v>
      </c>
      <c r="E314" s="22">
        <v>22.9</v>
      </c>
      <c r="F314" s="22">
        <v>22.6</v>
      </c>
      <c r="G314" s="22">
        <v>20.399999999999999</v>
      </c>
      <c r="H314" s="22">
        <v>17.7</v>
      </c>
      <c r="I314" s="22">
        <v>19</v>
      </c>
      <c r="J314" s="22">
        <v>17.399999999999999</v>
      </c>
      <c r="K314" s="22">
        <v>16.7</v>
      </c>
      <c r="L314" s="22">
        <v>15.3</v>
      </c>
      <c r="M314" s="22">
        <v>8.8550646175650911</v>
      </c>
      <c r="N314" s="25">
        <v>3.5227836808655013</v>
      </c>
      <c r="O314" s="22">
        <v>-1.8094972558340885</v>
      </c>
      <c r="P314" s="22">
        <v>-7.1417781925336499</v>
      </c>
      <c r="Q314">
        <v>98</v>
      </c>
      <c r="R314">
        <v>1</v>
      </c>
      <c r="S314">
        <v>1</v>
      </c>
    </row>
    <row r="315" spans="1:19" x14ac:dyDescent="0.3">
      <c r="A315" s="19">
        <v>314</v>
      </c>
      <c r="B315" s="19" t="s">
        <v>837</v>
      </c>
      <c r="C315" s="19" t="s">
        <v>539</v>
      </c>
      <c r="D315" s="23" t="s">
        <v>302</v>
      </c>
      <c r="E315" s="23" t="s">
        <v>302</v>
      </c>
      <c r="F315" s="23" t="s">
        <v>302</v>
      </c>
      <c r="G315" s="23" t="s">
        <v>302</v>
      </c>
      <c r="H315" s="23" t="s">
        <v>302</v>
      </c>
      <c r="I315" s="23" t="s">
        <v>302</v>
      </c>
      <c r="J315" s="23" t="s">
        <v>302</v>
      </c>
      <c r="K315" s="23" t="s">
        <v>302</v>
      </c>
      <c r="L315" s="23" t="s">
        <v>302</v>
      </c>
      <c r="M315" s="23">
        <v>9.5030482255045516</v>
      </c>
      <c r="N315" s="26">
        <v>4.1707672888049618</v>
      </c>
      <c r="O315" s="23">
        <v>-1.161513647894628</v>
      </c>
      <c r="P315" s="23">
        <v>-6.4937945845941893</v>
      </c>
      <c r="Q315" s="19">
        <v>98</v>
      </c>
      <c r="R315" s="19">
        <v>1</v>
      </c>
      <c r="S315" s="19">
        <v>1</v>
      </c>
    </row>
    <row r="316" spans="1:19" x14ac:dyDescent="0.3">
      <c r="A316" s="19">
        <v>315</v>
      </c>
      <c r="B316" s="19" t="s">
        <v>838</v>
      </c>
      <c r="C316" s="19" t="s">
        <v>540</v>
      </c>
      <c r="D316" s="23" t="s">
        <v>302</v>
      </c>
      <c r="E316" s="23" t="s">
        <v>302</v>
      </c>
      <c r="F316" s="23" t="s">
        <v>302</v>
      </c>
      <c r="G316" s="23" t="s">
        <v>302</v>
      </c>
      <c r="H316" s="23" t="s">
        <v>302</v>
      </c>
      <c r="I316" s="23" t="s">
        <v>302</v>
      </c>
      <c r="J316" s="23" t="s">
        <v>302</v>
      </c>
      <c r="K316" s="23" t="s">
        <v>302</v>
      </c>
      <c r="L316" s="23" t="s">
        <v>302</v>
      </c>
      <c r="M316" s="23">
        <v>8.2070810096256306</v>
      </c>
      <c r="N316" s="26">
        <v>2.8748000729260408</v>
      </c>
      <c r="O316" s="23">
        <v>-2.457480863773549</v>
      </c>
      <c r="P316" s="23">
        <v>-7.7897618004731104</v>
      </c>
      <c r="Q316" s="19">
        <v>98</v>
      </c>
      <c r="R316" s="19">
        <v>1</v>
      </c>
      <c r="S316" s="19">
        <v>1</v>
      </c>
    </row>
    <row r="317" spans="1:19" x14ac:dyDescent="0.3">
      <c r="A317" s="19">
        <v>316</v>
      </c>
      <c r="B317" t="s">
        <v>204</v>
      </c>
      <c r="C317" t="s">
        <v>205</v>
      </c>
      <c r="D317" s="22">
        <v>18.600000000000001</v>
      </c>
      <c r="E317" s="22">
        <v>18.600000000000001</v>
      </c>
      <c r="F317" s="22">
        <v>18.100000000000001</v>
      </c>
      <c r="G317" s="22">
        <v>15.8</v>
      </c>
      <c r="H317" s="22">
        <v>14.3</v>
      </c>
      <c r="I317" s="22">
        <v>12.8</v>
      </c>
      <c r="J317" s="22">
        <v>12.4</v>
      </c>
      <c r="K317" s="22">
        <v>11.1</v>
      </c>
      <c r="L317" s="22">
        <v>9.5</v>
      </c>
      <c r="M317" s="22">
        <v>2.3607196746819454</v>
      </c>
      <c r="N317" s="25">
        <v>-3.746322935923871</v>
      </c>
      <c r="O317" s="22">
        <v>-9.8533655465296874</v>
      </c>
      <c r="P317" s="22">
        <v>-15.960408157135504</v>
      </c>
      <c r="Q317">
        <v>147</v>
      </c>
      <c r="R317">
        <v>2</v>
      </c>
      <c r="S317">
        <v>1</v>
      </c>
    </row>
    <row r="318" spans="1:19" x14ac:dyDescent="0.3">
      <c r="A318" s="19">
        <v>317</v>
      </c>
      <c r="B318" s="19" t="s">
        <v>839</v>
      </c>
      <c r="C318" s="19" t="s">
        <v>541</v>
      </c>
      <c r="D318" s="23" t="s">
        <v>302</v>
      </c>
      <c r="E318" s="23" t="s">
        <v>302</v>
      </c>
      <c r="F318" s="23" t="s">
        <v>302</v>
      </c>
      <c r="G318" s="23" t="s">
        <v>302</v>
      </c>
      <c r="H318" s="23" t="s">
        <v>302</v>
      </c>
      <c r="I318" s="23" t="s">
        <v>302</v>
      </c>
      <c r="J318" s="23" t="s">
        <v>302</v>
      </c>
      <c r="K318" s="23" t="s">
        <v>302</v>
      </c>
      <c r="L318" s="23" t="s">
        <v>302</v>
      </c>
      <c r="M318" s="23">
        <v>2.8385490543495639</v>
      </c>
      <c r="N318" s="26">
        <v>-3.2684935562562525</v>
      </c>
      <c r="O318" s="23">
        <v>-9.3755361668620694</v>
      </c>
      <c r="P318" s="23">
        <v>-15.482578777467886</v>
      </c>
      <c r="Q318" s="19">
        <v>147</v>
      </c>
      <c r="R318" s="19">
        <v>2</v>
      </c>
      <c r="S318" s="19">
        <v>1</v>
      </c>
    </row>
    <row r="319" spans="1:19" x14ac:dyDescent="0.3">
      <c r="A319" s="19">
        <v>318</v>
      </c>
      <c r="B319" s="19" t="s">
        <v>840</v>
      </c>
      <c r="C319" s="19" t="s">
        <v>542</v>
      </c>
      <c r="D319" s="23" t="s">
        <v>302</v>
      </c>
      <c r="E319" s="23" t="s">
        <v>302</v>
      </c>
      <c r="F319" s="23" t="s">
        <v>302</v>
      </c>
      <c r="G319" s="23" t="s">
        <v>302</v>
      </c>
      <c r="H319" s="23" t="s">
        <v>302</v>
      </c>
      <c r="I319" s="23" t="s">
        <v>302</v>
      </c>
      <c r="J319" s="23" t="s">
        <v>302</v>
      </c>
      <c r="K319" s="23" t="s">
        <v>302</v>
      </c>
      <c r="L319" s="23" t="s">
        <v>302</v>
      </c>
      <c r="M319" s="23">
        <v>1.8828902950143269</v>
      </c>
      <c r="N319" s="26">
        <v>-4.2241523155914891</v>
      </c>
      <c r="O319" s="23">
        <v>-10.331194926197306</v>
      </c>
      <c r="P319" s="23">
        <v>-16.438237536803122</v>
      </c>
      <c r="Q319" s="19">
        <v>147</v>
      </c>
      <c r="R319" s="19">
        <v>2</v>
      </c>
      <c r="S319" s="19">
        <v>1</v>
      </c>
    </row>
    <row r="320" spans="1:19" x14ac:dyDescent="0.3">
      <c r="A320" s="19">
        <v>319</v>
      </c>
      <c r="B320" t="s">
        <v>206</v>
      </c>
      <c r="C320" t="s">
        <v>207</v>
      </c>
      <c r="D320" s="22">
        <v>20.2</v>
      </c>
      <c r="E320" s="22">
        <v>20.2</v>
      </c>
      <c r="F320" s="22">
        <v>18.8</v>
      </c>
      <c r="G320" s="22">
        <v>17.2</v>
      </c>
      <c r="H320" s="22">
        <v>18.399999999999999</v>
      </c>
      <c r="I320" s="22">
        <v>16</v>
      </c>
      <c r="J320" s="22">
        <v>17</v>
      </c>
      <c r="K320" s="22">
        <v>12.5</v>
      </c>
      <c r="L320" s="22">
        <v>13.9</v>
      </c>
      <c r="M320" s="22">
        <v>8.2828077702529015</v>
      </c>
      <c r="N320" s="25">
        <v>3.8586218259876688</v>
      </c>
      <c r="O320" s="22">
        <v>-0.56556411827756392</v>
      </c>
      <c r="P320" s="22">
        <v>-4.9897500625427966</v>
      </c>
      <c r="Q320">
        <v>89</v>
      </c>
      <c r="R320">
        <v>2</v>
      </c>
      <c r="S320">
        <v>2</v>
      </c>
    </row>
    <row r="321" spans="1:19" x14ac:dyDescent="0.3">
      <c r="A321" s="19">
        <v>320</v>
      </c>
      <c r="B321" s="19" t="s">
        <v>841</v>
      </c>
      <c r="C321" s="19" t="s">
        <v>543</v>
      </c>
      <c r="D321" s="23" t="s">
        <v>302</v>
      </c>
      <c r="E321" s="23" t="s">
        <v>302</v>
      </c>
      <c r="F321" s="23" t="s">
        <v>302</v>
      </c>
      <c r="G321" s="23" t="s">
        <v>302</v>
      </c>
      <c r="H321" s="23" t="s">
        <v>302</v>
      </c>
      <c r="I321" s="23" t="s">
        <v>302</v>
      </c>
      <c r="J321" s="23" t="s">
        <v>302</v>
      </c>
      <c r="K321" s="23" t="s">
        <v>302</v>
      </c>
      <c r="L321" s="23" t="s">
        <v>302</v>
      </c>
      <c r="M321" s="23">
        <v>9.1974898307521773</v>
      </c>
      <c r="N321" s="26">
        <v>4.7733038864869446</v>
      </c>
      <c r="O321" s="23">
        <v>0.34911794222171177</v>
      </c>
      <c r="P321" s="23">
        <v>-4.0750680020435208</v>
      </c>
      <c r="Q321" s="19">
        <v>89</v>
      </c>
      <c r="R321" s="19">
        <v>2</v>
      </c>
      <c r="S321" s="19">
        <v>2</v>
      </c>
    </row>
    <row r="322" spans="1:19" x14ac:dyDescent="0.3">
      <c r="A322" s="19">
        <v>321</v>
      </c>
      <c r="B322" s="19" t="s">
        <v>842</v>
      </c>
      <c r="C322" s="19" t="s">
        <v>544</v>
      </c>
      <c r="D322" s="23" t="s">
        <v>302</v>
      </c>
      <c r="E322" s="23" t="s">
        <v>302</v>
      </c>
      <c r="F322" s="23" t="s">
        <v>302</v>
      </c>
      <c r="G322" s="23" t="s">
        <v>302</v>
      </c>
      <c r="H322" s="23" t="s">
        <v>302</v>
      </c>
      <c r="I322" s="23" t="s">
        <v>302</v>
      </c>
      <c r="J322" s="23" t="s">
        <v>302</v>
      </c>
      <c r="K322" s="23" t="s">
        <v>302</v>
      </c>
      <c r="L322" s="23" t="s">
        <v>302</v>
      </c>
      <c r="M322" s="23">
        <v>7.3681257097536257</v>
      </c>
      <c r="N322" s="26">
        <v>2.943939765488393</v>
      </c>
      <c r="O322" s="23">
        <v>-1.4802461787768397</v>
      </c>
      <c r="P322" s="23">
        <v>-5.9044321230420724</v>
      </c>
      <c r="Q322" s="19">
        <v>89</v>
      </c>
      <c r="R322" s="19">
        <v>2</v>
      </c>
      <c r="S322" s="19">
        <v>2</v>
      </c>
    </row>
    <row r="323" spans="1:19" x14ac:dyDescent="0.3">
      <c r="A323" s="19">
        <v>322</v>
      </c>
      <c r="B323" t="s">
        <v>208</v>
      </c>
      <c r="C323" t="s">
        <v>209</v>
      </c>
      <c r="D323" s="22">
        <v>16.100000000000001</v>
      </c>
      <c r="E323" s="22">
        <v>19</v>
      </c>
      <c r="F323" s="22">
        <v>16.5</v>
      </c>
      <c r="G323" s="22">
        <v>15.1</v>
      </c>
      <c r="H323" s="22">
        <v>14.5</v>
      </c>
      <c r="I323" s="22">
        <v>17.2</v>
      </c>
      <c r="J323" s="22">
        <v>14</v>
      </c>
      <c r="K323" s="22">
        <v>13.6</v>
      </c>
      <c r="L323" s="22">
        <v>13.7</v>
      </c>
      <c r="M323" s="22">
        <v>10.73783671094057</v>
      </c>
      <c r="N323" s="25">
        <v>8.3462260681493916</v>
      </c>
      <c r="O323" s="22">
        <v>5.9546154253582131</v>
      </c>
      <c r="P323" s="22">
        <v>3.5630047825670346</v>
      </c>
      <c r="Q323">
        <v>27</v>
      </c>
      <c r="R323">
        <v>3</v>
      </c>
      <c r="S323">
        <v>3</v>
      </c>
    </row>
    <row r="324" spans="1:19" x14ac:dyDescent="0.3">
      <c r="A324" s="19">
        <v>323</v>
      </c>
      <c r="B324" s="19" t="s">
        <v>843</v>
      </c>
      <c r="C324" s="19" t="s">
        <v>545</v>
      </c>
      <c r="D324" s="23" t="s">
        <v>302</v>
      </c>
      <c r="E324" s="23" t="s">
        <v>302</v>
      </c>
      <c r="F324" s="23" t="s">
        <v>302</v>
      </c>
      <c r="G324" s="23" t="s">
        <v>302</v>
      </c>
      <c r="H324" s="23" t="s">
        <v>302</v>
      </c>
      <c r="I324" s="23" t="s">
        <v>302</v>
      </c>
      <c r="J324" s="23" t="s">
        <v>302</v>
      </c>
      <c r="K324" s="23" t="s">
        <v>302</v>
      </c>
      <c r="L324" s="23" t="s">
        <v>302</v>
      </c>
      <c r="M324" s="23">
        <v>11.812933824093509</v>
      </c>
      <c r="N324" s="26">
        <v>9.4213231813023306</v>
      </c>
      <c r="O324" s="23">
        <v>7.0297125385111521</v>
      </c>
      <c r="P324" s="23">
        <v>4.6381018957199736</v>
      </c>
      <c r="Q324" s="19">
        <v>27</v>
      </c>
      <c r="R324" s="19">
        <v>3</v>
      </c>
      <c r="S324" s="19">
        <v>3</v>
      </c>
    </row>
    <row r="325" spans="1:19" x14ac:dyDescent="0.3">
      <c r="A325" s="19">
        <v>324</v>
      </c>
      <c r="B325" s="19" t="s">
        <v>844</v>
      </c>
      <c r="C325" s="19" t="s">
        <v>546</v>
      </c>
      <c r="D325" s="23" t="s">
        <v>302</v>
      </c>
      <c r="E325" s="23" t="s">
        <v>302</v>
      </c>
      <c r="F325" s="23" t="s">
        <v>302</v>
      </c>
      <c r="G325" s="23" t="s">
        <v>302</v>
      </c>
      <c r="H325" s="23" t="s">
        <v>302</v>
      </c>
      <c r="I325" s="23" t="s">
        <v>302</v>
      </c>
      <c r="J325" s="23" t="s">
        <v>302</v>
      </c>
      <c r="K325" s="23" t="s">
        <v>302</v>
      </c>
      <c r="L325" s="23" t="s">
        <v>302</v>
      </c>
      <c r="M325" s="23">
        <v>9.6627395977876311</v>
      </c>
      <c r="N325" s="26">
        <v>7.2711289549964526</v>
      </c>
      <c r="O325" s="23">
        <v>4.8795183122052741</v>
      </c>
      <c r="P325" s="23">
        <v>2.4879076694140956</v>
      </c>
      <c r="Q325" s="19">
        <v>27</v>
      </c>
      <c r="R325" s="19">
        <v>3</v>
      </c>
      <c r="S325" s="19">
        <v>3</v>
      </c>
    </row>
    <row r="326" spans="1:19" x14ac:dyDescent="0.3">
      <c r="A326" s="19">
        <v>325</v>
      </c>
      <c r="B326" t="s">
        <v>210</v>
      </c>
      <c r="C326" t="s">
        <v>211</v>
      </c>
      <c r="D326" s="22">
        <v>22.5</v>
      </c>
      <c r="E326" s="22">
        <v>21.4</v>
      </c>
      <c r="F326" s="22">
        <v>21.5</v>
      </c>
      <c r="G326" s="22">
        <v>19.399999999999999</v>
      </c>
      <c r="H326" s="22">
        <v>18.2</v>
      </c>
      <c r="I326" s="22">
        <v>18</v>
      </c>
      <c r="J326" s="22">
        <v>16.600000000000001</v>
      </c>
      <c r="K326" s="22">
        <v>21.3</v>
      </c>
      <c r="L326" s="22">
        <v>16.2</v>
      </c>
      <c r="M326" s="22">
        <v>13.338759590589802</v>
      </c>
      <c r="N326" s="25">
        <v>10.281105834407555</v>
      </c>
      <c r="O326" s="22">
        <v>7.2234520782253071</v>
      </c>
      <c r="P326" s="22">
        <v>4.1657983220430737</v>
      </c>
      <c r="Q326">
        <v>15</v>
      </c>
      <c r="R326">
        <v>2</v>
      </c>
      <c r="S326">
        <v>2</v>
      </c>
    </row>
    <row r="327" spans="1:19" x14ac:dyDescent="0.3">
      <c r="A327" s="19">
        <v>326</v>
      </c>
      <c r="B327" s="19" t="s">
        <v>845</v>
      </c>
      <c r="C327" s="19" t="s">
        <v>547</v>
      </c>
      <c r="D327" s="23" t="s">
        <v>302</v>
      </c>
      <c r="E327" s="23" t="s">
        <v>302</v>
      </c>
      <c r="F327" s="23" t="s">
        <v>302</v>
      </c>
      <c r="G327" s="23" t="s">
        <v>302</v>
      </c>
      <c r="H327" s="23" t="s">
        <v>302</v>
      </c>
      <c r="I327" s="23" t="s">
        <v>302</v>
      </c>
      <c r="J327" s="23" t="s">
        <v>302</v>
      </c>
      <c r="K327" s="23" t="s">
        <v>302</v>
      </c>
      <c r="L327" s="23" t="s">
        <v>302</v>
      </c>
      <c r="M327" s="23">
        <v>14.692087065737624</v>
      </c>
      <c r="N327" s="26">
        <v>11.634433309555376</v>
      </c>
      <c r="O327" s="23">
        <v>8.5767795533731288</v>
      </c>
      <c r="P327" s="23">
        <v>5.5191257971908962</v>
      </c>
      <c r="Q327" s="19">
        <v>15</v>
      </c>
      <c r="R327" s="19">
        <v>2</v>
      </c>
      <c r="S327" s="19">
        <v>2</v>
      </c>
    </row>
    <row r="328" spans="1:19" x14ac:dyDescent="0.3">
      <c r="A328" s="19">
        <v>327</v>
      </c>
      <c r="B328" s="19" t="s">
        <v>846</v>
      </c>
      <c r="C328" s="19" t="s">
        <v>548</v>
      </c>
      <c r="D328" s="23" t="s">
        <v>302</v>
      </c>
      <c r="E328" s="23" t="s">
        <v>302</v>
      </c>
      <c r="F328" s="23" t="s">
        <v>302</v>
      </c>
      <c r="G328" s="23" t="s">
        <v>302</v>
      </c>
      <c r="H328" s="23" t="s">
        <v>302</v>
      </c>
      <c r="I328" s="23" t="s">
        <v>302</v>
      </c>
      <c r="J328" s="23" t="s">
        <v>302</v>
      </c>
      <c r="K328" s="23" t="s">
        <v>302</v>
      </c>
      <c r="L328" s="23" t="s">
        <v>302</v>
      </c>
      <c r="M328" s="23">
        <v>11.985432115441981</v>
      </c>
      <c r="N328" s="26">
        <v>8.9277783592597331</v>
      </c>
      <c r="O328" s="23">
        <v>5.8701246030774845</v>
      </c>
      <c r="P328" s="23">
        <v>2.8124708468952511</v>
      </c>
      <c r="Q328" s="19">
        <v>15</v>
      </c>
      <c r="R328" s="19">
        <v>2</v>
      </c>
      <c r="S328" s="19">
        <v>2</v>
      </c>
    </row>
    <row r="329" spans="1:19" x14ac:dyDescent="0.3">
      <c r="A329" s="19">
        <v>328</v>
      </c>
      <c r="B329" t="s">
        <v>212</v>
      </c>
      <c r="C329" t="s">
        <v>213</v>
      </c>
      <c r="D329" s="22">
        <v>14.7</v>
      </c>
      <c r="E329" s="22">
        <v>12.9</v>
      </c>
      <c r="F329" s="22">
        <v>13.7</v>
      </c>
      <c r="G329" s="22">
        <v>12.2</v>
      </c>
      <c r="H329" s="22">
        <v>11.6</v>
      </c>
      <c r="I329" s="22">
        <v>11.7</v>
      </c>
      <c r="J329" s="22">
        <v>10.5</v>
      </c>
      <c r="K329" s="22">
        <v>11.4</v>
      </c>
      <c r="L329" s="22">
        <v>12.6</v>
      </c>
      <c r="M329" s="22">
        <v>9.0663809777507538</v>
      </c>
      <c r="N329" s="25">
        <v>7.4166396767517284</v>
      </c>
      <c r="O329" s="22">
        <v>5.7668983757526959</v>
      </c>
      <c r="P329" s="22">
        <v>4.1171570747536634</v>
      </c>
      <c r="Q329">
        <v>38</v>
      </c>
      <c r="R329">
        <v>3</v>
      </c>
      <c r="S329">
        <v>3</v>
      </c>
    </row>
    <row r="330" spans="1:19" x14ac:dyDescent="0.3">
      <c r="A330" s="19">
        <v>329</v>
      </c>
      <c r="B330" s="19" t="s">
        <v>847</v>
      </c>
      <c r="C330" s="19" t="s">
        <v>549</v>
      </c>
      <c r="D330" s="23" t="s">
        <v>302</v>
      </c>
      <c r="E330" s="23" t="s">
        <v>302</v>
      </c>
      <c r="F330" s="23" t="s">
        <v>302</v>
      </c>
      <c r="G330" s="23" t="s">
        <v>302</v>
      </c>
      <c r="H330" s="23" t="s">
        <v>302</v>
      </c>
      <c r="I330" s="23" t="s">
        <v>302</v>
      </c>
      <c r="J330" s="23" t="s">
        <v>302</v>
      </c>
      <c r="K330" s="23" t="s">
        <v>302</v>
      </c>
      <c r="L330" s="23" t="s">
        <v>302</v>
      </c>
      <c r="M330" s="23">
        <v>9.8262480986353662</v>
      </c>
      <c r="N330" s="26">
        <v>8.1765067976363408</v>
      </c>
      <c r="O330" s="23">
        <v>6.5267654966373083</v>
      </c>
      <c r="P330" s="23">
        <v>4.8770241956382758</v>
      </c>
      <c r="Q330" s="19">
        <v>38</v>
      </c>
      <c r="R330" s="19">
        <v>3</v>
      </c>
      <c r="S330" s="19">
        <v>3</v>
      </c>
    </row>
    <row r="331" spans="1:19" x14ac:dyDescent="0.3">
      <c r="A331" s="19">
        <v>330</v>
      </c>
      <c r="B331" s="19" t="s">
        <v>848</v>
      </c>
      <c r="C331" s="19" t="s">
        <v>550</v>
      </c>
      <c r="D331" s="23" t="s">
        <v>302</v>
      </c>
      <c r="E331" s="23" t="s">
        <v>302</v>
      </c>
      <c r="F331" s="23" t="s">
        <v>302</v>
      </c>
      <c r="G331" s="23" t="s">
        <v>302</v>
      </c>
      <c r="H331" s="23" t="s">
        <v>302</v>
      </c>
      <c r="I331" s="23" t="s">
        <v>302</v>
      </c>
      <c r="J331" s="23" t="s">
        <v>302</v>
      </c>
      <c r="K331" s="23" t="s">
        <v>302</v>
      </c>
      <c r="L331" s="23" t="s">
        <v>302</v>
      </c>
      <c r="M331" s="23">
        <v>8.3065138568661414</v>
      </c>
      <c r="N331" s="26">
        <v>6.656772555867116</v>
      </c>
      <c r="O331" s="23">
        <v>5.0070312548680835</v>
      </c>
      <c r="P331" s="23">
        <v>3.3572899538690506</v>
      </c>
      <c r="Q331" s="19">
        <v>38</v>
      </c>
      <c r="R331" s="19">
        <v>3</v>
      </c>
      <c r="S331" s="19">
        <v>3</v>
      </c>
    </row>
    <row r="332" spans="1:19" x14ac:dyDescent="0.3">
      <c r="A332" s="19">
        <v>331</v>
      </c>
      <c r="B332" t="s">
        <v>214</v>
      </c>
      <c r="C332" t="s">
        <v>215</v>
      </c>
      <c r="D332" s="22">
        <v>18.5</v>
      </c>
      <c r="E332" s="22">
        <v>19</v>
      </c>
      <c r="F332" s="22">
        <v>20.100000000000001</v>
      </c>
      <c r="G332" s="22">
        <v>17.5</v>
      </c>
      <c r="H332" s="22">
        <v>16.100000000000001</v>
      </c>
      <c r="I332" s="22">
        <v>12.3</v>
      </c>
      <c r="J332" s="22">
        <v>14.2</v>
      </c>
      <c r="K332" s="22">
        <v>15.9</v>
      </c>
      <c r="L332" s="22">
        <v>14.4</v>
      </c>
      <c r="M332" s="22">
        <v>9.3282316305443373</v>
      </c>
      <c r="N332" s="25">
        <v>5.7709910482461737</v>
      </c>
      <c r="O332" s="22">
        <v>2.2137504659480101</v>
      </c>
      <c r="P332" s="22">
        <v>-1.3434901163501536</v>
      </c>
      <c r="Q332">
        <v>54</v>
      </c>
      <c r="R332">
        <v>3</v>
      </c>
      <c r="S332">
        <v>3</v>
      </c>
    </row>
    <row r="333" spans="1:19" x14ac:dyDescent="0.3">
      <c r="A333" s="19">
        <v>332</v>
      </c>
      <c r="B333" s="19" t="s">
        <v>849</v>
      </c>
      <c r="C333" s="19" t="s">
        <v>551</v>
      </c>
      <c r="D333" s="23" t="s">
        <v>302</v>
      </c>
      <c r="E333" s="23" t="s">
        <v>302</v>
      </c>
      <c r="F333" s="23" t="s">
        <v>302</v>
      </c>
      <c r="G333" s="23" t="s">
        <v>302</v>
      </c>
      <c r="H333" s="23" t="s">
        <v>302</v>
      </c>
      <c r="I333" s="23" t="s">
        <v>302</v>
      </c>
      <c r="J333" s="23" t="s">
        <v>302</v>
      </c>
      <c r="K333" s="23" t="s">
        <v>302</v>
      </c>
      <c r="L333" s="23" t="s">
        <v>302</v>
      </c>
      <c r="M333" s="23">
        <v>10.714787546755376</v>
      </c>
      <c r="N333" s="26">
        <v>7.1575469644572118</v>
      </c>
      <c r="O333" s="23">
        <v>3.6003063821590482</v>
      </c>
      <c r="P333" s="23">
        <v>4.3065799860884768E-2</v>
      </c>
      <c r="Q333" s="19">
        <v>54</v>
      </c>
      <c r="R333" s="19">
        <v>3</v>
      </c>
      <c r="S333" s="19">
        <v>3</v>
      </c>
    </row>
    <row r="334" spans="1:19" x14ac:dyDescent="0.3">
      <c r="A334" s="19">
        <v>333</v>
      </c>
      <c r="B334" s="19" t="s">
        <v>850</v>
      </c>
      <c r="C334" s="19" t="s">
        <v>552</v>
      </c>
      <c r="D334" s="23" t="s">
        <v>302</v>
      </c>
      <c r="E334" s="23" t="s">
        <v>302</v>
      </c>
      <c r="F334" s="23" t="s">
        <v>302</v>
      </c>
      <c r="G334" s="23" t="s">
        <v>302</v>
      </c>
      <c r="H334" s="23" t="s">
        <v>302</v>
      </c>
      <c r="I334" s="23" t="s">
        <v>302</v>
      </c>
      <c r="J334" s="23" t="s">
        <v>302</v>
      </c>
      <c r="K334" s="23" t="s">
        <v>302</v>
      </c>
      <c r="L334" s="23" t="s">
        <v>302</v>
      </c>
      <c r="M334" s="23">
        <v>7.9416757143332992</v>
      </c>
      <c r="N334" s="26">
        <v>4.3844351320351356</v>
      </c>
      <c r="O334" s="23">
        <v>0.82719454973697171</v>
      </c>
      <c r="P334" s="23">
        <v>-2.7300460325611917</v>
      </c>
      <c r="Q334" s="19">
        <v>54</v>
      </c>
      <c r="R334" s="19">
        <v>3</v>
      </c>
      <c r="S334" s="19">
        <v>3</v>
      </c>
    </row>
    <row r="335" spans="1:19" x14ac:dyDescent="0.3">
      <c r="A335" s="19">
        <v>334</v>
      </c>
      <c r="B335" t="s">
        <v>216</v>
      </c>
      <c r="C335" t="s">
        <v>217</v>
      </c>
      <c r="D335" s="22">
        <v>15</v>
      </c>
      <c r="E335" s="22">
        <v>17</v>
      </c>
      <c r="F335" s="22">
        <v>16.899999999999999</v>
      </c>
      <c r="G335" s="22">
        <v>13.8</v>
      </c>
      <c r="H335" s="22">
        <v>12.3</v>
      </c>
      <c r="I335" s="22">
        <v>9.6999999999999993</v>
      </c>
      <c r="J335" s="22">
        <v>10.5</v>
      </c>
      <c r="K335" s="22">
        <v>10.6</v>
      </c>
      <c r="L335" s="22">
        <v>11.2</v>
      </c>
      <c r="M335" s="22">
        <v>4.4499276857565491</v>
      </c>
      <c r="N335" s="25">
        <v>0.17593180997249647</v>
      </c>
      <c r="O335" s="22">
        <v>-4.0980640658115703</v>
      </c>
      <c r="P335" s="22">
        <v>-8.3720599415956229</v>
      </c>
      <c r="Q335">
        <v>133</v>
      </c>
      <c r="R335">
        <v>4</v>
      </c>
      <c r="S335">
        <v>4</v>
      </c>
    </row>
    <row r="336" spans="1:19" x14ac:dyDescent="0.3">
      <c r="A336" s="19">
        <v>335</v>
      </c>
      <c r="B336" s="19" t="s">
        <v>851</v>
      </c>
      <c r="C336" s="19" t="s">
        <v>553</v>
      </c>
      <c r="D336" s="23" t="s">
        <v>302</v>
      </c>
      <c r="E336" s="23" t="s">
        <v>302</v>
      </c>
      <c r="F336" s="23" t="s">
        <v>302</v>
      </c>
      <c r="G336" s="23" t="s">
        <v>302</v>
      </c>
      <c r="H336" s="23" t="s">
        <v>302</v>
      </c>
      <c r="I336" s="23" t="s">
        <v>302</v>
      </c>
      <c r="J336" s="23" t="s">
        <v>302</v>
      </c>
      <c r="K336" s="23" t="s">
        <v>302</v>
      </c>
      <c r="L336" s="23" t="s">
        <v>302</v>
      </c>
      <c r="M336" s="23">
        <v>5.7355628700389865</v>
      </c>
      <c r="N336" s="26">
        <v>1.4615669942549336</v>
      </c>
      <c r="O336" s="23">
        <v>-2.812428881529133</v>
      </c>
      <c r="P336" s="23">
        <v>-7.0864247573131856</v>
      </c>
      <c r="Q336" s="19">
        <v>133</v>
      </c>
      <c r="R336" s="19">
        <v>4</v>
      </c>
      <c r="S336" s="19">
        <v>4</v>
      </c>
    </row>
    <row r="337" spans="1:19" x14ac:dyDescent="0.3">
      <c r="A337" s="19">
        <v>336</v>
      </c>
      <c r="B337" s="19" t="s">
        <v>852</v>
      </c>
      <c r="C337" s="19" t="s">
        <v>554</v>
      </c>
      <c r="D337" s="23" t="s">
        <v>302</v>
      </c>
      <c r="E337" s="23" t="s">
        <v>302</v>
      </c>
      <c r="F337" s="23" t="s">
        <v>302</v>
      </c>
      <c r="G337" s="23" t="s">
        <v>302</v>
      </c>
      <c r="H337" s="23" t="s">
        <v>302</v>
      </c>
      <c r="I337" s="23" t="s">
        <v>302</v>
      </c>
      <c r="J337" s="23" t="s">
        <v>302</v>
      </c>
      <c r="K337" s="23" t="s">
        <v>302</v>
      </c>
      <c r="L337" s="23" t="s">
        <v>302</v>
      </c>
      <c r="M337" s="23">
        <v>3.1642925014741117</v>
      </c>
      <c r="N337" s="26">
        <v>-1.1097033743099407</v>
      </c>
      <c r="O337" s="23">
        <v>-5.3836992500940077</v>
      </c>
      <c r="P337" s="23">
        <v>-9.6576951258780603</v>
      </c>
      <c r="Q337" s="19">
        <v>133</v>
      </c>
      <c r="R337" s="19">
        <v>4</v>
      </c>
      <c r="S337" s="19">
        <v>4</v>
      </c>
    </row>
    <row r="338" spans="1:19" x14ac:dyDescent="0.3">
      <c r="A338" s="19">
        <v>337</v>
      </c>
      <c r="B338" t="s">
        <v>218</v>
      </c>
      <c r="C338" t="s">
        <v>219</v>
      </c>
      <c r="D338" s="22">
        <v>22.7</v>
      </c>
      <c r="E338" s="22">
        <v>21.8</v>
      </c>
      <c r="F338" s="22">
        <v>21.1</v>
      </c>
      <c r="G338" s="22">
        <v>19.5</v>
      </c>
      <c r="H338" s="22">
        <v>17.399999999999999</v>
      </c>
      <c r="I338" s="22">
        <v>18.5</v>
      </c>
      <c r="J338" s="22">
        <v>18.399999999999999</v>
      </c>
      <c r="K338" s="22">
        <v>18.8</v>
      </c>
      <c r="L338" s="22">
        <v>16.3</v>
      </c>
      <c r="M338" s="22">
        <v>12.555388796350087</v>
      </c>
      <c r="N338" s="25">
        <v>9.1394701772728695</v>
      </c>
      <c r="O338" s="22">
        <v>5.7235515581956662</v>
      </c>
      <c r="P338" s="22">
        <v>2.3076329391184487</v>
      </c>
      <c r="Q338">
        <v>22</v>
      </c>
      <c r="R338">
        <v>1</v>
      </c>
      <c r="S338">
        <v>1</v>
      </c>
    </row>
    <row r="339" spans="1:19" x14ac:dyDescent="0.3">
      <c r="A339" s="19">
        <v>338</v>
      </c>
      <c r="B339" s="19" t="s">
        <v>853</v>
      </c>
      <c r="C339" s="19" t="s">
        <v>555</v>
      </c>
      <c r="D339" s="23" t="s">
        <v>302</v>
      </c>
      <c r="E339" s="23" t="s">
        <v>302</v>
      </c>
      <c r="F339" s="23" t="s">
        <v>302</v>
      </c>
      <c r="G339" s="23" t="s">
        <v>302</v>
      </c>
      <c r="H339" s="23" t="s">
        <v>302</v>
      </c>
      <c r="I339" s="23" t="s">
        <v>302</v>
      </c>
      <c r="J339" s="23" t="s">
        <v>302</v>
      </c>
      <c r="K339" s="23" t="s">
        <v>302</v>
      </c>
      <c r="L339" s="23" t="s">
        <v>302</v>
      </c>
      <c r="M339" s="23">
        <v>13.361095736019701</v>
      </c>
      <c r="N339" s="26">
        <v>9.9451771169424834</v>
      </c>
      <c r="O339" s="23">
        <v>6.5292584978652801</v>
      </c>
      <c r="P339" s="23">
        <v>3.1133398787880626</v>
      </c>
      <c r="Q339" s="19">
        <v>22</v>
      </c>
      <c r="R339" s="19">
        <v>1</v>
      </c>
      <c r="S339" s="19">
        <v>1</v>
      </c>
    </row>
    <row r="340" spans="1:19" x14ac:dyDescent="0.3">
      <c r="A340" s="19">
        <v>339</v>
      </c>
      <c r="B340" s="19" t="s">
        <v>854</v>
      </c>
      <c r="C340" s="19" t="s">
        <v>556</v>
      </c>
      <c r="D340" s="23" t="s">
        <v>302</v>
      </c>
      <c r="E340" s="23" t="s">
        <v>302</v>
      </c>
      <c r="F340" s="23" t="s">
        <v>302</v>
      </c>
      <c r="G340" s="23" t="s">
        <v>302</v>
      </c>
      <c r="H340" s="23" t="s">
        <v>302</v>
      </c>
      <c r="I340" s="23" t="s">
        <v>302</v>
      </c>
      <c r="J340" s="23" t="s">
        <v>302</v>
      </c>
      <c r="K340" s="23" t="s">
        <v>302</v>
      </c>
      <c r="L340" s="23" t="s">
        <v>302</v>
      </c>
      <c r="M340" s="23">
        <v>11.749681856680473</v>
      </c>
      <c r="N340" s="26">
        <v>8.3337632376032555</v>
      </c>
      <c r="O340" s="23">
        <v>4.9178446185260523</v>
      </c>
      <c r="P340" s="23">
        <v>1.5019259994488348</v>
      </c>
      <c r="Q340" s="19">
        <v>22</v>
      </c>
      <c r="R340" s="19">
        <v>1</v>
      </c>
      <c r="S340" s="19">
        <v>1</v>
      </c>
    </row>
    <row r="341" spans="1:19" x14ac:dyDescent="0.3">
      <c r="A341" s="19">
        <v>340</v>
      </c>
      <c r="B341" t="s">
        <v>220</v>
      </c>
      <c r="C341" t="s">
        <v>221</v>
      </c>
      <c r="D341" s="22">
        <v>20.7</v>
      </c>
      <c r="E341" s="22">
        <v>21.3</v>
      </c>
      <c r="F341" s="22">
        <v>21.4</v>
      </c>
      <c r="G341" s="22">
        <v>20.399999999999999</v>
      </c>
      <c r="H341" s="22">
        <v>20.5</v>
      </c>
      <c r="I341" s="22">
        <v>17.8</v>
      </c>
      <c r="J341" s="22">
        <v>17.399999999999999</v>
      </c>
      <c r="K341" s="22">
        <v>16.2</v>
      </c>
      <c r="L341" s="22">
        <v>16.8</v>
      </c>
      <c r="M341" s="22">
        <v>12.249716633652881</v>
      </c>
      <c r="N341" s="25">
        <v>8.7920831976342413</v>
      </c>
      <c r="O341" s="22">
        <v>5.3344497616156161</v>
      </c>
      <c r="P341" s="22">
        <v>1.8768163255969768</v>
      </c>
      <c r="Q341">
        <v>24</v>
      </c>
      <c r="R341">
        <v>2</v>
      </c>
      <c r="S341">
        <v>2</v>
      </c>
    </row>
    <row r="342" spans="1:19" x14ac:dyDescent="0.3">
      <c r="A342" s="19">
        <v>341</v>
      </c>
      <c r="B342" s="19" t="s">
        <v>855</v>
      </c>
      <c r="C342" s="19" t="s">
        <v>557</v>
      </c>
      <c r="D342" s="23" t="s">
        <v>302</v>
      </c>
      <c r="E342" s="23" t="s">
        <v>302</v>
      </c>
      <c r="F342" s="23" t="s">
        <v>302</v>
      </c>
      <c r="G342" s="23" t="s">
        <v>302</v>
      </c>
      <c r="H342" s="23" t="s">
        <v>302</v>
      </c>
      <c r="I342" s="23" t="s">
        <v>302</v>
      </c>
      <c r="J342" s="23" t="s">
        <v>302</v>
      </c>
      <c r="K342" s="23" t="s">
        <v>302</v>
      </c>
      <c r="L342" s="23" t="s">
        <v>302</v>
      </c>
      <c r="M342" s="23">
        <v>12.971935226467499</v>
      </c>
      <c r="N342" s="26">
        <v>9.5143017904488598</v>
      </c>
      <c r="O342" s="23">
        <v>6.0566683544302347</v>
      </c>
      <c r="P342" s="23">
        <v>2.5990349184115948</v>
      </c>
      <c r="Q342" s="19">
        <v>24</v>
      </c>
      <c r="R342" s="19">
        <v>2</v>
      </c>
      <c r="S342" s="19">
        <v>2</v>
      </c>
    </row>
    <row r="343" spans="1:19" x14ac:dyDescent="0.3">
      <c r="A343" s="19">
        <v>342</v>
      </c>
      <c r="B343" s="19" t="s">
        <v>856</v>
      </c>
      <c r="C343" s="19" t="s">
        <v>558</v>
      </c>
      <c r="D343" s="23" t="s">
        <v>302</v>
      </c>
      <c r="E343" s="23" t="s">
        <v>302</v>
      </c>
      <c r="F343" s="23" t="s">
        <v>302</v>
      </c>
      <c r="G343" s="23" t="s">
        <v>302</v>
      </c>
      <c r="H343" s="23" t="s">
        <v>302</v>
      </c>
      <c r="I343" s="23" t="s">
        <v>302</v>
      </c>
      <c r="J343" s="23" t="s">
        <v>302</v>
      </c>
      <c r="K343" s="23" t="s">
        <v>302</v>
      </c>
      <c r="L343" s="23" t="s">
        <v>302</v>
      </c>
      <c r="M343" s="23">
        <v>11.527498040838262</v>
      </c>
      <c r="N343" s="26">
        <v>8.0698646048196228</v>
      </c>
      <c r="O343" s="23">
        <v>4.6122311688009976</v>
      </c>
      <c r="P343" s="23">
        <v>1.1545977327823587</v>
      </c>
      <c r="Q343" s="19">
        <v>24</v>
      </c>
      <c r="R343" s="19">
        <v>2</v>
      </c>
      <c r="S343" s="19">
        <v>2</v>
      </c>
    </row>
    <row r="344" spans="1:19" x14ac:dyDescent="0.3">
      <c r="A344" s="19">
        <v>343</v>
      </c>
      <c r="B344" t="s">
        <v>222</v>
      </c>
      <c r="C344" t="s">
        <v>223</v>
      </c>
      <c r="D344" s="22">
        <v>21.8</v>
      </c>
      <c r="E344" s="22">
        <v>18.899999999999999</v>
      </c>
      <c r="F344" s="22">
        <v>20.100000000000001</v>
      </c>
      <c r="G344" s="22">
        <v>19.399999999999999</v>
      </c>
      <c r="H344" s="22">
        <v>18.8</v>
      </c>
      <c r="I344" s="22">
        <v>17.2</v>
      </c>
      <c r="J344" s="22">
        <v>18</v>
      </c>
      <c r="K344" s="22">
        <v>15.9</v>
      </c>
      <c r="L344" s="22">
        <v>13.2</v>
      </c>
      <c r="M344" s="22">
        <v>9.8446408288938869</v>
      </c>
      <c r="N344" s="25">
        <v>5.6957488524381858</v>
      </c>
      <c r="O344" s="22">
        <v>1.5468568759824848</v>
      </c>
      <c r="P344" s="22">
        <v>-2.6020351004732163</v>
      </c>
      <c r="Q344">
        <v>58</v>
      </c>
      <c r="R344">
        <v>3</v>
      </c>
      <c r="S344">
        <v>3</v>
      </c>
    </row>
    <row r="345" spans="1:19" x14ac:dyDescent="0.3">
      <c r="A345" s="19">
        <v>344</v>
      </c>
      <c r="B345" s="19" t="s">
        <v>857</v>
      </c>
      <c r="C345" s="19" t="s">
        <v>559</v>
      </c>
      <c r="D345" s="23" t="s">
        <v>302</v>
      </c>
      <c r="E345" s="23" t="s">
        <v>302</v>
      </c>
      <c r="F345" s="23" t="s">
        <v>302</v>
      </c>
      <c r="G345" s="23" t="s">
        <v>302</v>
      </c>
      <c r="H345" s="23" t="s">
        <v>302</v>
      </c>
      <c r="I345" s="23" t="s">
        <v>302</v>
      </c>
      <c r="J345" s="23" t="s">
        <v>302</v>
      </c>
      <c r="K345" s="23" t="s">
        <v>302</v>
      </c>
      <c r="L345" s="23" t="s">
        <v>302</v>
      </c>
      <c r="M345" s="23">
        <v>10.730164443539907</v>
      </c>
      <c r="N345" s="26">
        <v>6.5812724670842071</v>
      </c>
      <c r="O345" s="23">
        <v>2.4323804906285056</v>
      </c>
      <c r="P345" s="23">
        <v>-1.7165114858271955</v>
      </c>
      <c r="Q345" s="19">
        <v>58</v>
      </c>
      <c r="R345" s="19">
        <v>3</v>
      </c>
      <c r="S345" s="19">
        <v>3</v>
      </c>
    </row>
    <row r="346" spans="1:19" x14ac:dyDescent="0.3">
      <c r="A346" s="19">
        <v>345</v>
      </c>
      <c r="B346" s="19" t="s">
        <v>858</v>
      </c>
      <c r="C346" s="19" t="s">
        <v>560</v>
      </c>
      <c r="D346" s="23" t="s">
        <v>302</v>
      </c>
      <c r="E346" s="23" t="s">
        <v>302</v>
      </c>
      <c r="F346" s="23" t="s">
        <v>302</v>
      </c>
      <c r="G346" s="23" t="s">
        <v>302</v>
      </c>
      <c r="H346" s="23" t="s">
        <v>302</v>
      </c>
      <c r="I346" s="23" t="s">
        <v>302</v>
      </c>
      <c r="J346" s="23" t="s">
        <v>302</v>
      </c>
      <c r="K346" s="23" t="s">
        <v>302</v>
      </c>
      <c r="L346" s="23" t="s">
        <v>302</v>
      </c>
      <c r="M346" s="23">
        <v>8.9591172142478666</v>
      </c>
      <c r="N346" s="26">
        <v>4.8102252377921646</v>
      </c>
      <c r="O346" s="23">
        <v>0.66133326133646386</v>
      </c>
      <c r="P346" s="23">
        <v>-3.4875587151192371</v>
      </c>
      <c r="Q346" s="19">
        <v>58</v>
      </c>
      <c r="R346" s="19">
        <v>3</v>
      </c>
      <c r="S346" s="19">
        <v>3</v>
      </c>
    </row>
    <row r="347" spans="1:19" x14ac:dyDescent="0.3">
      <c r="A347" s="19">
        <v>346</v>
      </c>
      <c r="B347" t="s">
        <v>224</v>
      </c>
      <c r="C347" t="s">
        <v>225</v>
      </c>
      <c r="D347" s="22">
        <v>18.899999999999999</v>
      </c>
      <c r="E347" s="22">
        <v>19.899999999999999</v>
      </c>
      <c r="F347" s="22">
        <v>18</v>
      </c>
      <c r="G347" s="22">
        <v>16.8</v>
      </c>
      <c r="H347" s="22">
        <v>15.9</v>
      </c>
      <c r="I347" s="22">
        <v>15.3</v>
      </c>
      <c r="J347" s="22">
        <v>12.2</v>
      </c>
      <c r="K347" s="22">
        <v>14.5</v>
      </c>
      <c r="L347" s="22">
        <v>15.6</v>
      </c>
      <c r="M347" s="22">
        <v>9.2599911801606964</v>
      </c>
      <c r="N347" s="25">
        <v>5.7186265085084358</v>
      </c>
      <c r="O347" s="22">
        <v>2.1772618368561893</v>
      </c>
      <c r="P347" s="22">
        <v>-1.3641028347960571</v>
      </c>
      <c r="Q347">
        <v>55</v>
      </c>
      <c r="R347">
        <v>2</v>
      </c>
      <c r="S347">
        <v>2</v>
      </c>
    </row>
    <row r="348" spans="1:19" x14ac:dyDescent="0.3">
      <c r="A348" s="19">
        <v>347</v>
      </c>
      <c r="B348" s="19" t="s">
        <v>859</v>
      </c>
      <c r="C348" s="19" t="s">
        <v>561</v>
      </c>
      <c r="D348" s="23" t="s">
        <v>302</v>
      </c>
      <c r="E348" s="23" t="s">
        <v>302</v>
      </c>
      <c r="F348" s="23" t="s">
        <v>302</v>
      </c>
      <c r="G348" s="23" t="s">
        <v>302</v>
      </c>
      <c r="H348" s="23" t="s">
        <v>302</v>
      </c>
      <c r="I348" s="23" t="s">
        <v>302</v>
      </c>
      <c r="J348" s="23" t="s">
        <v>302</v>
      </c>
      <c r="K348" s="23" t="s">
        <v>302</v>
      </c>
      <c r="L348" s="23" t="s">
        <v>302</v>
      </c>
      <c r="M348" s="23">
        <v>10.391760942362252</v>
      </c>
      <c r="N348" s="26">
        <v>6.8503962707099912</v>
      </c>
      <c r="O348" s="23">
        <v>3.3090315990577448</v>
      </c>
      <c r="P348" s="23">
        <v>-0.23233307259450142</v>
      </c>
      <c r="Q348" s="19">
        <v>55</v>
      </c>
      <c r="R348" s="19">
        <v>2</v>
      </c>
      <c r="S348" s="19">
        <v>2</v>
      </c>
    </row>
    <row r="349" spans="1:19" x14ac:dyDescent="0.3">
      <c r="A349" s="19">
        <v>348</v>
      </c>
      <c r="B349" s="19" t="s">
        <v>860</v>
      </c>
      <c r="C349" s="19" t="s">
        <v>562</v>
      </c>
      <c r="D349" s="23" t="s">
        <v>302</v>
      </c>
      <c r="E349" s="23" t="s">
        <v>302</v>
      </c>
      <c r="F349" s="23" t="s">
        <v>302</v>
      </c>
      <c r="G349" s="23" t="s">
        <v>302</v>
      </c>
      <c r="H349" s="23" t="s">
        <v>302</v>
      </c>
      <c r="I349" s="23" t="s">
        <v>302</v>
      </c>
      <c r="J349" s="23" t="s">
        <v>302</v>
      </c>
      <c r="K349" s="23" t="s">
        <v>302</v>
      </c>
      <c r="L349" s="23" t="s">
        <v>302</v>
      </c>
      <c r="M349" s="23">
        <v>8.128221417959141</v>
      </c>
      <c r="N349" s="26">
        <v>4.5868567463068803</v>
      </c>
      <c r="O349" s="23">
        <v>1.0454920746546337</v>
      </c>
      <c r="P349" s="23">
        <v>-2.4958725969976125</v>
      </c>
      <c r="Q349" s="19">
        <v>55</v>
      </c>
      <c r="R349" s="19">
        <v>2</v>
      </c>
      <c r="S349" s="19">
        <v>2</v>
      </c>
    </row>
    <row r="350" spans="1:19" x14ac:dyDescent="0.3">
      <c r="A350" s="19">
        <v>349</v>
      </c>
      <c r="B350" t="s">
        <v>226</v>
      </c>
      <c r="C350" t="s">
        <v>227</v>
      </c>
      <c r="D350" s="22">
        <v>20.3</v>
      </c>
      <c r="E350" s="22">
        <v>23.6</v>
      </c>
      <c r="F350" s="22">
        <v>18.3</v>
      </c>
      <c r="G350" s="22">
        <v>18.3</v>
      </c>
      <c r="H350" s="22">
        <v>20.3</v>
      </c>
      <c r="I350" s="22">
        <v>17.600000000000001</v>
      </c>
      <c r="J350" s="22">
        <v>16.100000000000001</v>
      </c>
      <c r="K350" s="22">
        <v>15.8</v>
      </c>
      <c r="L350" s="22">
        <v>13</v>
      </c>
      <c r="M350" s="22">
        <v>8.5263913621316334</v>
      </c>
      <c r="N350" s="25">
        <v>3.718535042788389</v>
      </c>
      <c r="O350" s="22">
        <v>-1.0893212765548697</v>
      </c>
      <c r="P350" s="22">
        <v>-5.8971775958981141</v>
      </c>
      <c r="Q350">
        <v>94</v>
      </c>
      <c r="R350">
        <v>1</v>
      </c>
      <c r="S350">
        <v>1</v>
      </c>
    </row>
    <row r="351" spans="1:19" x14ac:dyDescent="0.3">
      <c r="A351" s="19">
        <v>350</v>
      </c>
      <c r="B351" s="19" t="s">
        <v>861</v>
      </c>
      <c r="C351" s="19" t="s">
        <v>563</v>
      </c>
      <c r="D351" s="23" t="s">
        <v>302</v>
      </c>
      <c r="E351" s="23" t="s">
        <v>302</v>
      </c>
      <c r="F351" s="23" t="s">
        <v>302</v>
      </c>
      <c r="G351" s="23" t="s">
        <v>302</v>
      </c>
      <c r="H351" s="23" t="s">
        <v>302</v>
      </c>
      <c r="I351" s="23" t="s">
        <v>302</v>
      </c>
      <c r="J351" s="23" t="s">
        <v>302</v>
      </c>
      <c r="K351" s="23" t="s">
        <v>302</v>
      </c>
      <c r="L351" s="23" t="s">
        <v>302</v>
      </c>
      <c r="M351" s="23">
        <v>9.8601976778543872</v>
      </c>
      <c r="N351" s="26">
        <v>5.0523413585111436</v>
      </c>
      <c r="O351" s="23">
        <v>0.244485039167885</v>
      </c>
      <c r="P351" s="23">
        <v>-4.5633712801753594</v>
      </c>
      <c r="Q351" s="19">
        <v>94</v>
      </c>
      <c r="R351" s="19">
        <v>1</v>
      </c>
      <c r="S351" s="19">
        <v>1</v>
      </c>
    </row>
    <row r="352" spans="1:19" x14ac:dyDescent="0.3">
      <c r="A352" s="19">
        <v>351</v>
      </c>
      <c r="B352" s="19" t="s">
        <v>862</v>
      </c>
      <c r="C352" s="19" t="s">
        <v>564</v>
      </c>
      <c r="D352" s="23" t="s">
        <v>302</v>
      </c>
      <c r="E352" s="23" t="s">
        <v>302</v>
      </c>
      <c r="F352" s="23" t="s">
        <v>302</v>
      </c>
      <c r="G352" s="23" t="s">
        <v>302</v>
      </c>
      <c r="H352" s="23" t="s">
        <v>302</v>
      </c>
      <c r="I352" s="23" t="s">
        <v>302</v>
      </c>
      <c r="J352" s="23" t="s">
        <v>302</v>
      </c>
      <c r="K352" s="23" t="s">
        <v>302</v>
      </c>
      <c r="L352" s="23" t="s">
        <v>302</v>
      </c>
      <c r="M352" s="23">
        <v>7.1925850464088787</v>
      </c>
      <c r="N352" s="26">
        <v>2.3847287270656343</v>
      </c>
      <c r="O352" s="23">
        <v>-2.4231275922776243</v>
      </c>
      <c r="P352" s="23">
        <v>-7.2309839116208687</v>
      </c>
      <c r="Q352" s="19">
        <v>94</v>
      </c>
      <c r="R352" s="19">
        <v>1</v>
      </c>
      <c r="S352" s="19">
        <v>1</v>
      </c>
    </row>
    <row r="353" spans="1:19" x14ac:dyDescent="0.3">
      <c r="A353" s="19">
        <v>352</v>
      </c>
      <c r="B353" t="s">
        <v>228</v>
      </c>
      <c r="C353" t="s">
        <v>229</v>
      </c>
      <c r="D353" s="22">
        <v>18.2</v>
      </c>
      <c r="E353" s="22">
        <v>16.600000000000001</v>
      </c>
      <c r="F353" s="22">
        <v>15.7</v>
      </c>
      <c r="G353" s="22">
        <v>13.6</v>
      </c>
      <c r="H353" s="22">
        <v>13.6</v>
      </c>
      <c r="I353" s="22">
        <v>15.4</v>
      </c>
      <c r="J353" s="22">
        <v>13.5</v>
      </c>
      <c r="K353" s="22">
        <v>12.4</v>
      </c>
      <c r="L353" s="22">
        <v>13.9</v>
      </c>
      <c r="M353" s="22">
        <v>9.3658244440020155</v>
      </c>
      <c r="N353" s="25">
        <v>6.666060449377639</v>
      </c>
      <c r="O353" s="22">
        <v>3.9662964547532766</v>
      </c>
      <c r="P353" s="22">
        <v>1.2665324601289001</v>
      </c>
      <c r="Q353">
        <v>49</v>
      </c>
      <c r="R353">
        <v>4</v>
      </c>
      <c r="S353">
        <v>3</v>
      </c>
    </row>
    <row r="354" spans="1:19" x14ac:dyDescent="0.3">
      <c r="A354" s="19">
        <v>353</v>
      </c>
      <c r="B354" s="19" t="s">
        <v>863</v>
      </c>
      <c r="C354" s="19" t="s">
        <v>565</v>
      </c>
      <c r="D354" s="23" t="s">
        <v>302</v>
      </c>
      <c r="E354" s="23" t="s">
        <v>302</v>
      </c>
      <c r="F354" s="23" t="s">
        <v>302</v>
      </c>
      <c r="G354" s="23" t="s">
        <v>302</v>
      </c>
      <c r="H354" s="23" t="s">
        <v>302</v>
      </c>
      <c r="I354" s="23" t="s">
        <v>302</v>
      </c>
      <c r="J354" s="23" t="s">
        <v>302</v>
      </c>
      <c r="K354" s="23" t="s">
        <v>302</v>
      </c>
      <c r="L354" s="23" t="s">
        <v>302</v>
      </c>
      <c r="M354" s="23">
        <v>10.288911443017001</v>
      </c>
      <c r="N354" s="26">
        <v>7.5891474483926258</v>
      </c>
      <c r="O354" s="23">
        <v>4.8893834537682634</v>
      </c>
      <c r="P354" s="23">
        <v>2.1896194591438864</v>
      </c>
      <c r="Q354" s="19">
        <v>49</v>
      </c>
      <c r="R354" s="19">
        <v>4</v>
      </c>
      <c r="S354" s="19">
        <v>3</v>
      </c>
    </row>
    <row r="355" spans="1:19" x14ac:dyDescent="0.3">
      <c r="A355" s="19">
        <v>354</v>
      </c>
      <c r="B355" s="19" t="s">
        <v>864</v>
      </c>
      <c r="C355" s="19" t="s">
        <v>566</v>
      </c>
      <c r="D355" s="23" t="s">
        <v>302</v>
      </c>
      <c r="E355" s="23" t="s">
        <v>302</v>
      </c>
      <c r="F355" s="23" t="s">
        <v>302</v>
      </c>
      <c r="G355" s="23" t="s">
        <v>302</v>
      </c>
      <c r="H355" s="23" t="s">
        <v>302</v>
      </c>
      <c r="I355" s="23" t="s">
        <v>302</v>
      </c>
      <c r="J355" s="23" t="s">
        <v>302</v>
      </c>
      <c r="K355" s="23" t="s">
        <v>302</v>
      </c>
      <c r="L355" s="23" t="s">
        <v>302</v>
      </c>
      <c r="M355" s="23">
        <v>8.4427374449870296</v>
      </c>
      <c r="N355" s="26">
        <v>5.7429734503626522</v>
      </c>
      <c r="O355" s="23">
        <v>3.0432094557382903</v>
      </c>
      <c r="P355" s="23">
        <v>0.34344546111391361</v>
      </c>
      <c r="Q355" s="19">
        <v>49</v>
      </c>
      <c r="R355" s="19">
        <v>4</v>
      </c>
      <c r="S355" s="19">
        <v>3</v>
      </c>
    </row>
    <row r="356" spans="1:19" x14ac:dyDescent="0.3">
      <c r="A356" s="19">
        <v>355</v>
      </c>
      <c r="B356" t="s">
        <v>230</v>
      </c>
      <c r="C356" t="s">
        <v>231</v>
      </c>
      <c r="D356" s="22">
        <v>18.2</v>
      </c>
      <c r="E356" s="22">
        <v>15.9</v>
      </c>
      <c r="F356" s="22">
        <v>14.5</v>
      </c>
      <c r="G356" s="22">
        <v>15.9</v>
      </c>
      <c r="H356" s="22">
        <v>15.1</v>
      </c>
      <c r="I356" s="22">
        <v>12.2</v>
      </c>
      <c r="J356" s="22">
        <v>14.3</v>
      </c>
      <c r="K356" s="22">
        <v>13.3</v>
      </c>
      <c r="L356" s="22">
        <v>13.4</v>
      </c>
      <c r="M356" s="22">
        <v>9.5721070444011076</v>
      </c>
      <c r="N356" s="25">
        <v>6.9810134553905101</v>
      </c>
      <c r="O356" s="22">
        <v>4.3899198663799268</v>
      </c>
      <c r="P356" s="22">
        <v>1.7988262773693435</v>
      </c>
      <c r="Q356">
        <v>42</v>
      </c>
      <c r="R356">
        <v>3</v>
      </c>
      <c r="S356">
        <v>2</v>
      </c>
    </row>
    <row r="357" spans="1:19" x14ac:dyDescent="0.3">
      <c r="A357" s="19">
        <v>356</v>
      </c>
      <c r="B357" s="19" t="s">
        <v>865</v>
      </c>
      <c r="C357" s="19" t="s">
        <v>567</v>
      </c>
      <c r="D357" s="23" t="s">
        <v>302</v>
      </c>
      <c r="E357" s="23" t="s">
        <v>302</v>
      </c>
      <c r="F357" s="23" t="s">
        <v>302</v>
      </c>
      <c r="G357" s="23" t="s">
        <v>302</v>
      </c>
      <c r="H357" s="23" t="s">
        <v>302</v>
      </c>
      <c r="I357" s="23" t="s">
        <v>302</v>
      </c>
      <c r="J357" s="23" t="s">
        <v>302</v>
      </c>
      <c r="K357" s="23" t="s">
        <v>302</v>
      </c>
      <c r="L357" s="23" t="s">
        <v>302</v>
      </c>
      <c r="M357" s="23">
        <v>10.477850847354402</v>
      </c>
      <c r="N357" s="26">
        <v>7.8867572583438053</v>
      </c>
      <c r="O357" s="23">
        <v>5.295663669333222</v>
      </c>
      <c r="P357" s="23">
        <v>2.7045700803226387</v>
      </c>
      <c r="Q357" s="19">
        <v>42</v>
      </c>
      <c r="R357" s="19">
        <v>3</v>
      </c>
      <c r="S357" s="19">
        <v>2</v>
      </c>
    </row>
    <row r="358" spans="1:19" x14ac:dyDescent="0.3">
      <c r="A358" s="19">
        <v>357</v>
      </c>
      <c r="B358" s="19" t="s">
        <v>866</v>
      </c>
      <c r="C358" s="19" t="s">
        <v>568</v>
      </c>
      <c r="D358" s="23" t="s">
        <v>302</v>
      </c>
      <c r="E358" s="23" t="s">
        <v>302</v>
      </c>
      <c r="F358" s="23" t="s">
        <v>302</v>
      </c>
      <c r="G358" s="23" t="s">
        <v>302</v>
      </c>
      <c r="H358" s="23" t="s">
        <v>302</v>
      </c>
      <c r="I358" s="23" t="s">
        <v>302</v>
      </c>
      <c r="J358" s="23" t="s">
        <v>302</v>
      </c>
      <c r="K358" s="23" t="s">
        <v>302</v>
      </c>
      <c r="L358" s="23" t="s">
        <v>302</v>
      </c>
      <c r="M358" s="23">
        <v>8.6663632414478133</v>
      </c>
      <c r="N358" s="26">
        <v>6.075269652437215</v>
      </c>
      <c r="O358" s="23">
        <v>3.4841760634266317</v>
      </c>
      <c r="P358" s="23">
        <v>0.89308247441604849</v>
      </c>
      <c r="Q358" s="19">
        <v>42</v>
      </c>
      <c r="R358" s="19">
        <v>3</v>
      </c>
      <c r="S358" s="19">
        <v>2</v>
      </c>
    </row>
    <row r="359" spans="1:19" x14ac:dyDescent="0.3">
      <c r="A359" s="19">
        <v>358</v>
      </c>
      <c r="B359" t="s">
        <v>232</v>
      </c>
      <c r="C359" t="s">
        <v>233</v>
      </c>
      <c r="D359" s="22">
        <v>18.3</v>
      </c>
      <c r="E359" s="22">
        <v>20.3</v>
      </c>
      <c r="F359" s="22">
        <v>19.399999999999999</v>
      </c>
      <c r="G359" s="22">
        <v>19.600000000000001</v>
      </c>
      <c r="H359" s="22">
        <v>18.399999999999999</v>
      </c>
      <c r="I359" s="22">
        <v>12.4</v>
      </c>
      <c r="J359" s="22">
        <v>15</v>
      </c>
      <c r="K359" s="22">
        <v>16.399999999999999</v>
      </c>
      <c r="L359" s="22">
        <v>13.2</v>
      </c>
      <c r="M359" s="22">
        <v>8.9836797717656935</v>
      </c>
      <c r="N359" s="25">
        <v>4.9764949977420088</v>
      </c>
      <c r="O359" s="22">
        <v>0.96931022371833819</v>
      </c>
      <c r="P359" s="22">
        <v>-3.0378745503053466</v>
      </c>
      <c r="Q359">
        <v>75</v>
      </c>
      <c r="R359">
        <v>2</v>
      </c>
      <c r="S359">
        <v>1</v>
      </c>
    </row>
    <row r="360" spans="1:19" x14ac:dyDescent="0.3">
      <c r="A360" s="19">
        <v>359</v>
      </c>
      <c r="B360" s="19" t="s">
        <v>867</v>
      </c>
      <c r="C360" s="19" t="s">
        <v>569</v>
      </c>
      <c r="D360" s="23" t="s">
        <v>302</v>
      </c>
      <c r="E360" s="23" t="s">
        <v>302</v>
      </c>
      <c r="F360" s="23" t="s">
        <v>302</v>
      </c>
      <c r="G360" s="23" t="s">
        <v>302</v>
      </c>
      <c r="H360" s="23" t="s">
        <v>302</v>
      </c>
      <c r="I360" s="23" t="s">
        <v>302</v>
      </c>
      <c r="J360" s="23" t="s">
        <v>302</v>
      </c>
      <c r="K360" s="23" t="s">
        <v>302</v>
      </c>
      <c r="L360" s="23" t="s">
        <v>302</v>
      </c>
      <c r="M360" s="23">
        <v>10.573211605192435</v>
      </c>
      <c r="N360" s="26">
        <v>6.5660268311687515</v>
      </c>
      <c r="O360" s="23">
        <v>2.558842057145081</v>
      </c>
      <c r="P360" s="23">
        <v>-1.4483427168786041</v>
      </c>
      <c r="Q360" s="19">
        <v>75</v>
      </c>
      <c r="R360" s="19">
        <v>2</v>
      </c>
      <c r="S360" s="19">
        <v>1</v>
      </c>
    </row>
    <row r="361" spans="1:19" x14ac:dyDescent="0.3">
      <c r="A361" s="19">
        <v>360</v>
      </c>
      <c r="B361" s="19" t="s">
        <v>868</v>
      </c>
      <c r="C361" s="19" t="s">
        <v>570</v>
      </c>
      <c r="D361" s="23" t="s">
        <v>302</v>
      </c>
      <c r="E361" s="23" t="s">
        <v>302</v>
      </c>
      <c r="F361" s="23" t="s">
        <v>302</v>
      </c>
      <c r="G361" s="23" t="s">
        <v>302</v>
      </c>
      <c r="H361" s="23" t="s">
        <v>302</v>
      </c>
      <c r="I361" s="23" t="s">
        <v>302</v>
      </c>
      <c r="J361" s="23" t="s">
        <v>302</v>
      </c>
      <c r="K361" s="23" t="s">
        <v>302</v>
      </c>
      <c r="L361" s="23" t="s">
        <v>302</v>
      </c>
      <c r="M361" s="23">
        <v>7.3941479383389508</v>
      </c>
      <c r="N361" s="26">
        <v>3.386963164315266</v>
      </c>
      <c r="O361" s="23">
        <v>-0.62022160970840434</v>
      </c>
      <c r="P361" s="23">
        <v>-4.6274063837320893</v>
      </c>
      <c r="Q361" s="19">
        <v>75</v>
      </c>
      <c r="R361" s="19">
        <v>2</v>
      </c>
      <c r="S361" s="19">
        <v>1</v>
      </c>
    </row>
    <row r="362" spans="1:19" x14ac:dyDescent="0.3">
      <c r="A362" s="19">
        <v>361</v>
      </c>
      <c r="B362" t="s">
        <v>234</v>
      </c>
      <c r="C362" t="s">
        <v>235</v>
      </c>
      <c r="D362" s="22">
        <v>25.2</v>
      </c>
      <c r="E362" s="22">
        <v>24.3</v>
      </c>
      <c r="F362" s="22">
        <v>18.899999999999999</v>
      </c>
      <c r="G362" s="22">
        <v>18</v>
      </c>
      <c r="H362" s="22">
        <v>18.7</v>
      </c>
      <c r="I362" s="22">
        <v>20.3</v>
      </c>
      <c r="J362" s="22">
        <v>18.899999999999999</v>
      </c>
      <c r="K362" s="22">
        <v>18.7</v>
      </c>
      <c r="L362" s="22">
        <v>18.2</v>
      </c>
      <c r="M362" s="22">
        <v>13.048428823852277</v>
      </c>
      <c r="N362" s="25">
        <v>9.5068385845040666</v>
      </c>
      <c r="O362" s="22">
        <v>5.9652483451558567</v>
      </c>
      <c r="P362" s="22">
        <v>2.4236581058076467</v>
      </c>
      <c r="Q362">
        <v>20</v>
      </c>
      <c r="R362">
        <v>1</v>
      </c>
      <c r="S362">
        <v>1</v>
      </c>
    </row>
    <row r="363" spans="1:19" x14ac:dyDescent="0.3">
      <c r="A363" s="19">
        <v>362</v>
      </c>
      <c r="B363" s="19" t="s">
        <v>869</v>
      </c>
      <c r="C363" s="19" t="s">
        <v>571</v>
      </c>
      <c r="D363" s="23" t="s">
        <v>302</v>
      </c>
      <c r="E363" s="23" t="s">
        <v>302</v>
      </c>
      <c r="F363" s="23" t="s">
        <v>302</v>
      </c>
      <c r="G363" s="23" t="s">
        <v>302</v>
      </c>
      <c r="H363" s="23" t="s">
        <v>302</v>
      </c>
      <c r="I363" s="23" t="s">
        <v>302</v>
      </c>
      <c r="J363" s="23" t="s">
        <v>302</v>
      </c>
      <c r="K363" s="23" t="s">
        <v>302</v>
      </c>
      <c r="L363" s="23" t="s">
        <v>302</v>
      </c>
      <c r="M363" s="23">
        <v>14.635677690080218</v>
      </c>
      <c r="N363" s="26">
        <v>11.094087450732008</v>
      </c>
      <c r="O363" s="23">
        <v>7.5524972113837983</v>
      </c>
      <c r="P363" s="23">
        <v>4.0109069720355883</v>
      </c>
      <c r="Q363" s="19">
        <v>20</v>
      </c>
      <c r="R363" s="19">
        <v>1</v>
      </c>
      <c r="S363" s="19">
        <v>1</v>
      </c>
    </row>
    <row r="364" spans="1:19" x14ac:dyDescent="0.3">
      <c r="A364" s="19">
        <v>363</v>
      </c>
      <c r="B364" s="19" t="s">
        <v>870</v>
      </c>
      <c r="C364" s="19" t="s">
        <v>572</v>
      </c>
      <c r="D364" s="23" t="s">
        <v>302</v>
      </c>
      <c r="E364" s="23" t="s">
        <v>302</v>
      </c>
      <c r="F364" s="23" t="s">
        <v>302</v>
      </c>
      <c r="G364" s="23" t="s">
        <v>302</v>
      </c>
      <c r="H364" s="23" t="s">
        <v>302</v>
      </c>
      <c r="I364" s="23" t="s">
        <v>302</v>
      </c>
      <c r="J364" s="23" t="s">
        <v>302</v>
      </c>
      <c r="K364" s="23" t="s">
        <v>302</v>
      </c>
      <c r="L364" s="23" t="s">
        <v>302</v>
      </c>
      <c r="M364" s="23">
        <v>11.461179957624335</v>
      </c>
      <c r="N364" s="26">
        <v>7.919589718276125</v>
      </c>
      <c r="O364" s="23">
        <v>4.3779994789279151</v>
      </c>
      <c r="P364" s="23">
        <v>0.83640923957970492</v>
      </c>
      <c r="Q364" s="19">
        <v>20</v>
      </c>
      <c r="R364" s="19">
        <v>1</v>
      </c>
      <c r="S364" s="19">
        <v>1</v>
      </c>
    </row>
    <row r="365" spans="1:19" x14ac:dyDescent="0.3">
      <c r="A365" s="19">
        <v>364</v>
      </c>
      <c r="B365" t="s">
        <v>236</v>
      </c>
      <c r="C365" t="s">
        <v>237</v>
      </c>
      <c r="D365" s="22">
        <v>20.399999999999999</v>
      </c>
      <c r="E365" s="22">
        <v>18.3</v>
      </c>
      <c r="F365" s="22">
        <v>18.600000000000001</v>
      </c>
      <c r="G365" s="22">
        <v>19.5</v>
      </c>
      <c r="H365" s="22">
        <v>16.100000000000001</v>
      </c>
      <c r="I365" s="22">
        <v>14.7</v>
      </c>
      <c r="J365" s="22">
        <v>13.9</v>
      </c>
      <c r="K365" s="22">
        <v>13</v>
      </c>
      <c r="L365" s="22">
        <v>16.100000000000001</v>
      </c>
      <c r="M365" s="22">
        <v>8.8496031405423565</v>
      </c>
      <c r="N365" s="25">
        <v>4.9086972521031669</v>
      </c>
      <c r="O365" s="22">
        <v>0.96779136366397722</v>
      </c>
      <c r="P365" s="22">
        <v>-2.9731145247752124</v>
      </c>
      <c r="Q365">
        <v>76</v>
      </c>
      <c r="R365">
        <v>3</v>
      </c>
      <c r="S365">
        <v>3</v>
      </c>
    </row>
    <row r="366" spans="1:19" x14ac:dyDescent="0.3">
      <c r="A366" s="19">
        <v>365</v>
      </c>
      <c r="B366" s="19" t="s">
        <v>871</v>
      </c>
      <c r="C366" s="19" t="s">
        <v>573</v>
      </c>
      <c r="D366" s="23" t="s">
        <v>302</v>
      </c>
      <c r="E366" s="23" t="s">
        <v>302</v>
      </c>
      <c r="F366" s="23" t="s">
        <v>302</v>
      </c>
      <c r="G366" s="23" t="s">
        <v>302</v>
      </c>
      <c r="H366" s="23" t="s">
        <v>302</v>
      </c>
      <c r="I366" s="23" t="s">
        <v>302</v>
      </c>
      <c r="J366" s="23" t="s">
        <v>302</v>
      </c>
      <c r="K366" s="23" t="s">
        <v>302</v>
      </c>
      <c r="L366" s="23" t="s">
        <v>302</v>
      </c>
      <c r="M366" s="23">
        <v>10.065321742208727</v>
      </c>
      <c r="N366" s="26">
        <v>6.1244158537695368</v>
      </c>
      <c r="O366" s="23">
        <v>2.1835099653303471</v>
      </c>
      <c r="P366" s="23">
        <v>-1.7573959231088423</v>
      </c>
      <c r="Q366" s="19">
        <v>76</v>
      </c>
      <c r="R366" s="19">
        <v>3</v>
      </c>
      <c r="S366" s="19">
        <v>3</v>
      </c>
    </row>
    <row r="367" spans="1:19" x14ac:dyDescent="0.3">
      <c r="A367" s="19">
        <v>366</v>
      </c>
      <c r="B367" s="19" t="s">
        <v>872</v>
      </c>
      <c r="C367" s="19" t="s">
        <v>574</v>
      </c>
      <c r="D367" s="23" t="s">
        <v>302</v>
      </c>
      <c r="E367" s="23" t="s">
        <v>302</v>
      </c>
      <c r="F367" s="23" t="s">
        <v>302</v>
      </c>
      <c r="G367" s="23" t="s">
        <v>302</v>
      </c>
      <c r="H367" s="23" t="s">
        <v>302</v>
      </c>
      <c r="I367" s="23" t="s">
        <v>302</v>
      </c>
      <c r="J367" s="23" t="s">
        <v>302</v>
      </c>
      <c r="K367" s="23" t="s">
        <v>302</v>
      </c>
      <c r="L367" s="23" t="s">
        <v>302</v>
      </c>
      <c r="M367" s="23">
        <v>7.6338845388759866</v>
      </c>
      <c r="N367" s="26">
        <v>3.692978650436797</v>
      </c>
      <c r="O367" s="23">
        <v>-0.24792723800239291</v>
      </c>
      <c r="P367" s="23">
        <v>-4.1888331264415823</v>
      </c>
      <c r="Q367" s="19">
        <v>76</v>
      </c>
      <c r="R367" s="19">
        <v>3</v>
      </c>
      <c r="S367" s="19">
        <v>3</v>
      </c>
    </row>
    <row r="368" spans="1:19" x14ac:dyDescent="0.3">
      <c r="A368" s="19">
        <v>367</v>
      </c>
      <c r="B368" t="s">
        <v>238</v>
      </c>
      <c r="C368" t="s">
        <v>239</v>
      </c>
      <c r="D368" s="22">
        <v>24.3</v>
      </c>
      <c r="E368" s="22">
        <v>23.8</v>
      </c>
      <c r="F368" s="22">
        <v>21.2</v>
      </c>
      <c r="G368" s="22">
        <v>22.1</v>
      </c>
      <c r="H368" s="22">
        <v>21.5</v>
      </c>
      <c r="I368" s="22">
        <v>18</v>
      </c>
      <c r="J368" s="22">
        <v>22.7</v>
      </c>
      <c r="K368" s="22">
        <v>20.2</v>
      </c>
      <c r="L368" s="22">
        <v>16</v>
      </c>
      <c r="M368" s="22">
        <v>13.572558479598712</v>
      </c>
      <c r="N368" s="25">
        <v>9.8153077816344023</v>
      </c>
      <c r="O368" s="22">
        <v>6.0580570836700929</v>
      </c>
      <c r="P368" s="22">
        <v>2.3008063857057834</v>
      </c>
      <c r="Q368">
        <v>19</v>
      </c>
      <c r="R368">
        <v>1</v>
      </c>
      <c r="S368">
        <v>1</v>
      </c>
    </row>
    <row r="369" spans="1:19" x14ac:dyDescent="0.3">
      <c r="A369" s="19">
        <v>368</v>
      </c>
      <c r="B369" s="19" t="s">
        <v>873</v>
      </c>
      <c r="C369" s="19" t="s">
        <v>575</v>
      </c>
      <c r="D369" s="23" t="s">
        <v>302</v>
      </c>
      <c r="E369" s="23" t="s">
        <v>302</v>
      </c>
      <c r="F369" s="23" t="s">
        <v>302</v>
      </c>
      <c r="G369" s="23" t="s">
        <v>302</v>
      </c>
      <c r="H369" s="23" t="s">
        <v>302</v>
      </c>
      <c r="I369" s="23" t="s">
        <v>302</v>
      </c>
      <c r="J369" s="23" t="s">
        <v>302</v>
      </c>
      <c r="K369" s="23" t="s">
        <v>302</v>
      </c>
      <c r="L369" s="23" t="s">
        <v>302</v>
      </c>
      <c r="M369" s="23">
        <v>15.025816469736844</v>
      </c>
      <c r="N369" s="26">
        <v>11.268565771772534</v>
      </c>
      <c r="O369" s="23">
        <v>7.5113150738082259</v>
      </c>
      <c r="P369" s="23">
        <v>3.7540643758439165</v>
      </c>
      <c r="Q369" s="19">
        <v>19</v>
      </c>
      <c r="R369" s="19">
        <v>1</v>
      </c>
      <c r="S369" s="19">
        <v>1</v>
      </c>
    </row>
    <row r="370" spans="1:19" x14ac:dyDescent="0.3">
      <c r="A370" s="19">
        <v>369</v>
      </c>
      <c r="B370" s="19" t="s">
        <v>874</v>
      </c>
      <c r="C370" s="19" t="s">
        <v>576</v>
      </c>
      <c r="D370" s="23" t="s">
        <v>302</v>
      </c>
      <c r="E370" s="23" t="s">
        <v>302</v>
      </c>
      <c r="F370" s="23" t="s">
        <v>302</v>
      </c>
      <c r="G370" s="23" t="s">
        <v>302</v>
      </c>
      <c r="H370" s="23" t="s">
        <v>302</v>
      </c>
      <c r="I370" s="23" t="s">
        <v>302</v>
      </c>
      <c r="J370" s="23" t="s">
        <v>302</v>
      </c>
      <c r="K370" s="23" t="s">
        <v>302</v>
      </c>
      <c r="L370" s="23" t="s">
        <v>302</v>
      </c>
      <c r="M370" s="23">
        <v>12.11930048946058</v>
      </c>
      <c r="N370" s="26">
        <v>8.3620497914962701</v>
      </c>
      <c r="O370" s="23">
        <v>4.6047990935319598</v>
      </c>
      <c r="P370" s="23">
        <v>0.8475483955676506</v>
      </c>
      <c r="Q370" s="19">
        <v>19</v>
      </c>
      <c r="R370" s="19">
        <v>1</v>
      </c>
      <c r="S370" s="19">
        <v>1</v>
      </c>
    </row>
    <row r="371" spans="1:19" x14ac:dyDescent="0.3">
      <c r="A371" s="19">
        <v>370</v>
      </c>
      <c r="B371" t="s">
        <v>240</v>
      </c>
      <c r="C371" t="s">
        <v>241</v>
      </c>
      <c r="D371" s="22">
        <v>14.9</v>
      </c>
      <c r="E371" s="22">
        <v>14</v>
      </c>
      <c r="F371" s="22">
        <v>15.1</v>
      </c>
      <c r="G371" s="22">
        <v>14.8</v>
      </c>
      <c r="H371" s="22">
        <v>14</v>
      </c>
      <c r="I371" s="22">
        <v>12.4</v>
      </c>
      <c r="J371" s="22">
        <v>10.9</v>
      </c>
      <c r="K371" s="22">
        <v>10.199999999999999</v>
      </c>
      <c r="L371" s="22">
        <v>10</v>
      </c>
      <c r="M371" s="22">
        <v>5.9553259370898814</v>
      </c>
      <c r="N371" s="25">
        <v>2.4727254519376487</v>
      </c>
      <c r="O371" s="22">
        <v>-1.0098750332145841</v>
      </c>
      <c r="P371" s="22">
        <v>-4.4924755183668168</v>
      </c>
      <c r="Q371">
        <v>115</v>
      </c>
      <c r="R371">
        <v>4</v>
      </c>
      <c r="S371">
        <v>4</v>
      </c>
    </row>
    <row r="372" spans="1:19" x14ac:dyDescent="0.3">
      <c r="A372" s="19">
        <v>371</v>
      </c>
      <c r="B372" s="19" t="s">
        <v>875</v>
      </c>
      <c r="C372" s="19" t="s">
        <v>577</v>
      </c>
      <c r="D372" s="23" t="s">
        <v>302</v>
      </c>
      <c r="E372" s="23" t="s">
        <v>302</v>
      </c>
      <c r="F372" s="23" t="s">
        <v>302</v>
      </c>
      <c r="G372" s="23" t="s">
        <v>302</v>
      </c>
      <c r="H372" s="23" t="s">
        <v>302</v>
      </c>
      <c r="I372" s="23" t="s">
        <v>302</v>
      </c>
      <c r="J372" s="23" t="s">
        <v>302</v>
      </c>
      <c r="K372" s="23" t="s">
        <v>302</v>
      </c>
      <c r="L372" s="23" t="s">
        <v>302</v>
      </c>
      <c r="M372" s="23">
        <v>6.6663696559721153</v>
      </c>
      <c r="N372" s="26">
        <v>3.1837691708198825</v>
      </c>
      <c r="O372" s="23">
        <v>-0.29883131433235022</v>
      </c>
      <c r="P372" s="23">
        <v>-3.781431799484583</v>
      </c>
      <c r="Q372" s="19">
        <v>115</v>
      </c>
      <c r="R372" s="19">
        <v>4</v>
      </c>
      <c r="S372" s="19">
        <v>4</v>
      </c>
    </row>
    <row r="373" spans="1:19" x14ac:dyDescent="0.3">
      <c r="A373" s="19">
        <v>372</v>
      </c>
      <c r="B373" s="19" t="s">
        <v>876</v>
      </c>
      <c r="C373" s="19" t="s">
        <v>578</v>
      </c>
      <c r="D373" s="23" t="s">
        <v>302</v>
      </c>
      <c r="E373" s="23" t="s">
        <v>302</v>
      </c>
      <c r="F373" s="23" t="s">
        <v>302</v>
      </c>
      <c r="G373" s="23" t="s">
        <v>302</v>
      </c>
      <c r="H373" s="23" t="s">
        <v>302</v>
      </c>
      <c r="I373" s="23" t="s">
        <v>302</v>
      </c>
      <c r="J373" s="23" t="s">
        <v>302</v>
      </c>
      <c r="K373" s="23" t="s">
        <v>302</v>
      </c>
      <c r="L373" s="23" t="s">
        <v>302</v>
      </c>
      <c r="M373" s="23">
        <v>5.2442822182076476</v>
      </c>
      <c r="N373" s="26">
        <v>1.7616817330554149</v>
      </c>
      <c r="O373" s="23">
        <v>-1.7209187520968179</v>
      </c>
      <c r="P373" s="23">
        <v>-5.2035192372490506</v>
      </c>
      <c r="Q373" s="19">
        <v>115</v>
      </c>
      <c r="R373" s="19">
        <v>4</v>
      </c>
      <c r="S373" s="19">
        <v>4</v>
      </c>
    </row>
    <row r="374" spans="1:19" x14ac:dyDescent="0.3">
      <c r="A374" s="19">
        <v>373</v>
      </c>
      <c r="B374" t="s">
        <v>242</v>
      </c>
      <c r="C374" t="s">
        <v>243</v>
      </c>
      <c r="D374" s="22">
        <v>18.7</v>
      </c>
      <c r="E374" s="22">
        <v>17.399999999999999</v>
      </c>
      <c r="F374" s="22">
        <v>18.100000000000001</v>
      </c>
      <c r="G374" s="22">
        <v>14.8</v>
      </c>
      <c r="H374" s="22">
        <v>14.4</v>
      </c>
      <c r="I374" s="22">
        <v>12.8</v>
      </c>
      <c r="J374" s="22">
        <v>12.8</v>
      </c>
      <c r="K374" s="22">
        <v>14.1</v>
      </c>
      <c r="L374" s="22">
        <v>15.8</v>
      </c>
      <c r="M374" s="22">
        <v>9.7497733191366081</v>
      </c>
      <c r="N374" s="25">
        <v>6.9086848268227925</v>
      </c>
      <c r="O374" s="22">
        <v>4.067596334508977</v>
      </c>
      <c r="P374" s="22">
        <v>1.2265078421951614</v>
      </c>
      <c r="Q374">
        <v>43</v>
      </c>
      <c r="R374">
        <v>4</v>
      </c>
      <c r="S374">
        <v>4</v>
      </c>
    </row>
    <row r="375" spans="1:19" x14ac:dyDescent="0.3">
      <c r="A375" s="19">
        <v>374</v>
      </c>
      <c r="B375" s="19" t="s">
        <v>877</v>
      </c>
      <c r="C375" s="19" t="s">
        <v>579</v>
      </c>
      <c r="D375" s="23" t="s">
        <v>302</v>
      </c>
      <c r="E375" s="23" t="s">
        <v>302</v>
      </c>
      <c r="F375" s="23" t="s">
        <v>302</v>
      </c>
      <c r="G375" s="23" t="s">
        <v>302</v>
      </c>
      <c r="H375" s="23" t="s">
        <v>302</v>
      </c>
      <c r="I375" s="23" t="s">
        <v>302</v>
      </c>
      <c r="J375" s="23" t="s">
        <v>302</v>
      </c>
      <c r="K375" s="23" t="s">
        <v>302</v>
      </c>
      <c r="L375" s="23" t="s">
        <v>302</v>
      </c>
      <c r="M375" s="23">
        <v>11.066024986727296</v>
      </c>
      <c r="N375" s="26">
        <v>8.2249364944134804</v>
      </c>
      <c r="O375" s="23">
        <v>5.383848002099664</v>
      </c>
      <c r="P375" s="23">
        <v>2.5427595097858484</v>
      </c>
      <c r="Q375" s="19">
        <v>43</v>
      </c>
      <c r="R375" s="19">
        <v>4</v>
      </c>
      <c r="S375" s="19">
        <v>4</v>
      </c>
    </row>
    <row r="376" spans="1:19" x14ac:dyDescent="0.3">
      <c r="A376" s="19">
        <v>375</v>
      </c>
      <c r="B376" s="19" t="s">
        <v>878</v>
      </c>
      <c r="C376" s="19" t="s">
        <v>580</v>
      </c>
      <c r="D376" s="23" t="s">
        <v>302</v>
      </c>
      <c r="E376" s="23" t="s">
        <v>302</v>
      </c>
      <c r="F376" s="23" t="s">
        <v>302</v>
      </c>
      <c r="G376" s="23" t="s">
        <v>302</v>
      </c>
      <c r="H376" s="23" t="s">
        <v>302</v>
      </c>
      <c r="I376" s="23" t="s">
        <v>302</v>
      </c>
      <c r="J376" s="23" t="s">
        <v>302</v>
      </c>
      <c r="K376" s="23" t="s">
        <v>302</v>
      </c>
      <c r="L376" s="23" t="s">
        <v>302</v>
      </c>
      <c r="M376" s="23">
        <v>8.4335216515459202</v>
      </c>
      <c r="N376" s="26">
        <v>5.5924331592321055</v>
      </c>
      <c r="O376" s="23">
        <v>2.7513446669182899</v>
      </c>
      <c r="P376" s="23">
        <v>-8.9743825395525834E-2</v>
      </c>
      <c r="Q376" s="19">
        <v>43</v>
      </c>
      <c r="R376" s="19">
        <v>4</v>
      </c>
      <c r="S376" s="19">
        <v>4</v>
      </c>
    </row>
    <row r="377" spans="1:19" x14ac:dyDescent="0.3">
      <c r="A377" s="19">
        <v>376</v>
      </c>
      <c r="B377" t="s">
        <v>244</v>
      </c>
      <c r="C377" t="s">
        <v>245</v>
      </c>
      <c r="D377" s="22">
        <v>22.2</v>
      </c>
      <c r="E377" s="22">
        <v>20.399999999999999</v>
      </c>
      <c r="F377" s="22">
        <v>18.8</v>
      </c>
      <c r="G377" s="22">
        <v>18</v>
      </c>
      <c r="H377" s="22">
        <v>18.600000000000001</v>
      </c>
      <c r="I377" s="22">
        <v>14.9</v>
      </c>
      <c r="J377" s="22">
        <v>17.3</v>
      </c>
      <c r="K377" s="22">
        <v>17.7</v>
      </c>
      <c r="L377" s="22">
        <v>13.1</v>
      </c>
      <c r="M377" s="22">
        <v>9.4555471159636113</v>
      </c>
      <c r="N377" s="25">
        <v>5.2399023083150666</v>
      </c>
      <c r="O377" s="22">
        <v>1.0242575006665078</v>
      </c>
      <c r="P377" s="22">
        <v>-3.1913873069820369</v>
      </c>
      <c r="Q377">
        <v>68</v>
      </c>
      <c r="R377">
        <v>3</v>
      </c>
      <c r="S377">
        <v>3</v>
      </c>
    </row>
    <row r="378" spans="1:19" x14ac:dyDescent="0.3">
      <c r="A378" s="19">
        <v>377</v>
      </c>
      <c r="B378" s="19" t="s">
        <v>879</v>
      </c>
      <c r="C378" s="19" t="s">
        <v>581</v>
      </c>
      <c r="D378" s="23" t="s">
        <v>302</v>
      </c>
      <c r="E378" s="23" t="s">
        <v>302</v>
      </c>
      <c r="F378" s="23" t="s">
        <v>302</v>
      </c>
      <c r="G378" s="23" t="s">
        <v>302</v>
      </c>
      <c r="H378" s="23" t="s">
        <v>302</v>
      </c>
      <c r="I378" s="23" t="s">
        <v>302</v>
      </c>
      <c r="J378" s="23" t="s">
        <v>302</v>
      </c>
      <c r="K378" s="23" t="s">
        <v>302</v>
      </c>
      <c r="L378" s="23" t="s">
        <v>302</v>
      </c>
      <c r="M378" s="23">
        <v>10.640533321560801</v>
      </c>
      <c r="N378" s="26">
        <v>6.4248885139122569</v>
      </c>
      <c r="O378" s="23">
        <v>2.209243706263698</v>
      </c>
      <c r="P378" s="23">
        <v>-2.0064011013848466</v>
      </c>
      <c r="Q378" s="19">
        <v>68</v>
      </c>
      <c r="R378" s="19">
        <v>3</v>
      </c>
      <c r="S378" s="19">
        <v>3</v>
      </c>
    </row>
    <row r="379" spans="1:19" x14ac:dyDescent="0.3">
      <c r="A379" s="19">
        <v>378</v>
      </c>
      <c r="B379" s="19" t="s">
        <v>880</v>
      </c>
      <c r="C379" s="19" t="s">
        <v>582</v>
      </c>
      <c r="D379" s="23" t="s">
        <v>302</v>
      </c>
      <c r="E379" s="23" t="s">
        <v>302</v>
      </c>
      <c r="F379" s="23" t="s">
        <v>302</v>
      </c>
      <c r="G379" s="23" t="s">
        <v>302</v>
      </c>
      <c r="H379" s="23" t="s">
        <v>302</v>
      </c>
      <c r="I379" s="23" t="s">
        <v>302</v>
      </c>
      <c r="J379" s="23" t="s">
        <v>302</v>
      </c>
      <c r="K379" s="23" t="s">
        <v>302</v>
      </c>
      <c r="L379" s="23" t="s">
        <v>302</v>
      </c>
      <c r="M379" s="23">
        <v>8.2705609103664219</v>
      </c>
      <c r="N379" s="26">
        <v>4.0549161027178764</v>
      </c>
      <c r="O379" s="23">
        <v>-0.16072870493068225</v>
      </c>
      <c r="P379" s="23">
        <v>-4.3763735125792271</v>
      </c>
      <c r="Q379" s="19">
        <v>68</v>
      </c>
      <c r="R379" s="19">
        <v>3</v>
      </c>
      <c r="S379" s="19">
        <v>3</v>
      </c>
    </row>
    <row r="380" spans="1:19" x14ac:dyDescent="0.3">
      <c r="A380" s="19">
        <v>379</v>
      </c>
      <c r="B380" t="s">
        <v>246</v>
      </c>
      <c r="C380" t="s">
        <v>247</v>
      </c>
      <c r="D380" s="22">
        <v>24.2</v>
      </c>
      <c r="E380" s="22">
        <v>25.7</v>
      </c>
      <c r="F380" s="22">
        <v>24</v>
      </c>
      <c r="G380" s="22">
        <v>22.8</v>
      </c>
      <c r="H380" s="22">
        <v>21.7</v>
      </c>
      <c r="I380" s="22">
        <v>22.1</v>
      </c>
      <c r="J380" s="22">
        <v>17.600000000000001</v>
      </c>
      <c r="K380" s="22">
        <v>17</v>
      </c>
      <c r="L380" s="22">
        <v>18.2</v>
      </c>
      <c r="M380" s="22">
        <v>10.876395498339775</v>
      </c>
      <c r="N380" s="25">
        <v>5.5769942214118373</v>
      </c>
      <c r="O380" s="22">
        <v>0.27759294448387095</v>
      </c>
      <c r="P380" s="22">
        <v>-5.0218083324440954</v>
      </c>
      <c r="Q380">
        <v>61</v>
      </c>
      <c r="R380">
        <v>1</v>
      </c>
      <c r="S380">
        <v>1</v>
      </c>
    </row>
    <row r="381" spans="1:19" x14ac:dyDescent="0.3">
      <c r="A381" s="19">
        <v>380</v>
      </c>
      <c r="B381" s="19" t="s">
        <v>881</v>
      </c>
      <c r="C381" s="19" t="s">
        <v>583</v>
      </c>
      <c r="D381" s="23" t="s">
        <v>302</v>
      </c>
      <c r="E381" s="23" t="s">
        <v>302</v>
      </c>
      <c r="F381" s="23" t="s">
        <v>302</v>
      </c>
      <c r="G381" s="23" t="s">
        <v>302</v>
      </c>
      <c r="H381" s="23" t="s">
        <v>302</v>
      </c>
      <c r="I381" s="23" t="s">
        <v>302</v>
      </c>
      <c r="J381" s="23" t="s">
        <v>302</v>
      </c>
      <c r="K381" s="23" t="s">
        <v>302</v>
      </c>
      <c r="L381" s="23" t="s">
        <v>302</v>
      </c>
      <c r="M381" s="23">
        <v>11.916547387467554</v>
      </c>
      <c r="N381" s="26">
        <v>6.6171461105396165</v>
      </c>
      <c r="O381" s="23">
        <v>1.31774483361165</v>
      </c>
      <c r="P381" s="23">
        <v>-3.9816564433163162</v>
      </c>
      <c r="Q381" s="19">
        <v>61</v>
      </c>
      <c r="R381" s="19">
        <v>1</v>
      </c>
      <c r="S381" s="19">
        <v>1</v>
      </c>
    </row>
    <row r="382" spans="1:19" x14ac:dyDescent="0.3">
      <c r="A382" s="19">
        <v>381</v>
      </c>
      <c r="B382" s="19" t="s">
        <v>882</v>
      </c>
      <c r="C382" s="19" t="s">
        <v>584</v>
      </c>
      <c r="D382" s="23" t="s">
        <v>302</v>
      </c>
      <c r="E382" s="23" t="s">
        <v>302</v>
      </c>
      <c r="F382" s="23" t="s">
        <v>302</v>
      </c>
      <c r="G382" s="23" t="s">
        <v>302</v>
      </c>
      <c r="H382" s="23" t="s">
        <v>302</v>
      </c>
      <c r="I382" s="23" t="s">
        <v>302</v>
      </c>
      <c r="J382" s="23" t="s">
        <v>302</v>
      </c>
      <c r="K382" s="23" t="s">
        <v>302</v>
      </c>
      <c r="L382" s="23" t="s">
        <v>302</v>
      </c>
      <c r="M382" s="23">
        <v>9.836243609211996</v>
      </c>
      <c r="N382" s="26">
        <v>4.5368423322840581</v>
      </c>
      <c r="O382" s="23">
        <v>-0.76255894464390805</v>
      </c>
      <c r="P382" s="23">
        <v>-6.0619602215718746</v>
      </c>
      <c r="Q382" s="19">
        <v>61</v>
      </c>
      <c r="R382" s="19">
        <v>1</v>
      </c>
      <c r="S382" s="19">
        <v>1</v>
      </c>
    </row>
    <row r="383" spans="1:19" x14ac:dyDescent="0.3">
      <c r="A383" s="19">
        <v>382</v>
      </c>
      <c r="B383" t="s">
        <v>248</v>
      </c>
      <c r="C383" t="s">
        <v>249</v>
      </c>
      <c r="D383" s="22">
        <v>24.7</v>
      </c>
      <c r="E383" s="22">
        <v>21.9</v>
      </c>
      <c r="F383" s="22">
        <v>21</v>
      </c>
      <c r="G383" s="22">
        <v>20</v>
      </c>
      <c r="H383" s="22">
        <v>18.2</v>
      </c>
      <c r="I383" s="22">
        <v>15.6</v>
      </c>
      <c r="J383" s="22">
        <v>16.5</v>
      </c>
      <c r="K383" s="22">
        <v>16.2</v>
      </c>
      <c r="L383" s="22">
        <v>15.4</v>
      </c>
      <c r="M383" s="22">
        <v>7.5496429647318735</v>
      </c>
      <c r="N383" s="25">
        <v>1.909170659171707</v>
      </c>
      <c r="O383" s="22">
        <v>-3.7313016463884878</v>
      </c>
      <c r="P383" s="22">
        <v>-9.3717739519486827</v>
      </c>
      <c r="Q383">
        <v>122</v>
      </c>
      <c r="R383">
        <v>2</v>
      </c>
      <c r="S383">
        <v>2</v>
      </c>
    </row>
    <row r="384" spans="1:19" x14ac:dyDescent="0.3">
      <c r="A384" s="19">
        <v>383</v>
      </c>
      <c r="B384" s="19" t="s">
        <v>883</v>
      </c>
      <c r="C384" s="19" t="s">
        <v>585</v>
      </c>
      <c r="D384" s="23" t="s">
        <v>302</v>
      </c>
      <c r="E384" s="23" t="s">
        <v>302</v>
      </c>
      <c r="F384" s="23" t="s">
        <v>302</v>
      </c>
      <c r="G384" s="23" t="s">
        <v>302</v>
      </c>
      <c r="H384" s="23" t="s">
        <v>302</v>
      </c>
      <c r="I384" s="23" t="s">
        <v>302</v>
      </c>
      <c r="J384" s="23" t="s">
        <v>302</v>
      </c>
      <c r="K384" s="23" t="s">
        <v>302</v>
      </c>
      <c r="L384" s="23" t="s">
        <v>302</v>
      </c>
      <c r="M384" s="23">
        <v>8.419037729884332</v>
      </c>
      <c r="N384" s="26">
        <v>2.7785654243241655</v>
      </c>
      <c r="O384" s="23">
        <v>-2.8619068812360293</v>
      </c>
      <c r="P384" s="23">
        <v>-8.5023791867962242</v>
      </c>
      <c r="Q384" s="19">
        <v>122</v>
      </c>
      <c r="R384" s="19">
        <v>2</v>
      </c>
      <c r="S384" s="19">
        <v>2</v>
      </c>
    </row>
    <row r="385" spans="1:19" x14ac:dyDescent="0.3">
      <c r="A385" s="19">
        <v>384</v>
      </c>
      <c r="B385" s="19" t="s">
        <v>884</v>
      </c>
      <c r="C385" s="19" t="s">
        <v>586</v>
      </c>
      <c r="D385" s="23" t="s">
        <v>302</v>
      </c>
      <c r="E385" s="23" t="s">
        <v>302</v>
      </c>
      <c r="F385" s="23" t="s">
        <v>302</v>
      </c>
      <c r="G385" s="23" t="s">
        <v>302</v>
      </c>
      <c r="H385" s="23" t="s">
        <v>302</v>
      </c>
      <c r="I385" s="23" t="s">
        <v>302</v>
      </c>
      <c r="J385" s="23" t="s">
        <v>302</v>
      </c>
      <c r="K385" s="23" t="s">
        <v>302</v>
      </c>
      <c r="L385" s="23" t="s">
        <v>302</v>
      </c>
      <c r="M385" s="23">
        <v>6.680248199579415</v>
      </c>
      <c r="N385" s="26">
        <v>1.0397758940192485</v>
      </c>
      <c r="O385" s="23">
        <v>-4.6006964115409463</v>
      </c>
      <c r="P385" s="23">
        <v>-10.241168717101141</v>
      </c>
      <c r="Q385" s="19">
        <v>122</v>
      </c>
      <c r="R385" s="19">
        <v>2</v>
      </c>
      <c r="S385" s="19">
        <v>2</v>
      </c>
    </row>
    <row r="386" spans="1:19" x14ac:dyDescent="0.3">
      <c r="A386" s="19">
        <v>385</v>
      </c>
      <c r="B386" t="s">
        <v>250</v>
      </c>
      <c r="C386" t="s">
        <v>251</v>
      </c>
      <c r="D386" s="22">
        <v>23.6</v>
      </c>
      <c r="E386" s="22">
        <v>19.399999999999999</v>
      </c>
      <c r="F386" s="22">
        <v>19.5</v>
      </c>
      <c r="G386" s="22">
        <v>20.9</v>
      </c>
      <c r="H386" s="22">
        <v>21.3</v>
      </c>
      <c r="I386" s="22">
        <v>20.8</v>
      </c>
      <c r="J386" s="22">
        <v>17.7</v>
      </c>
      <c r="K386" s="22">
        <v>17.899999999999999</v>
      </c>
      <c r="L386" s="22">
        <v>17.5</v>
      </c>
      <c r="M386" s="22">
        <v>14.410301340253582</v>
      </c>
      <c r="N386" s="25">
        <v>11.693890956561148</v>
      </c>
      <c r="O386" s="22">
        <v>8.9774805728687141</v>
      </c>
      <c r="P386" s="22">
        <v>6.2610701891762659</v>
      </c>
      <c r="Q386">
        <v>11</v>
      </c>
      <c r="R386">
        <v>3</v>
      </c>
      <c r="S386">
        <v>3</v>
      </c>
    </row>
    <row r="387" spans="1:19" x14ac:dyDescent="0.3">
      <c r="A387" s="19">
        <v>386</v>
      </c>
      <c r="B387" s="19" t="s">
        <v>885</v>
      </c>
      <c r="C387" s="19" t="s">
        <v>587</v>
      </c>
      <c r="D387" s="23" t="s">
        <v>302</v>
      </c>
      <c r="E387" s="23" t="s">
        <v>302</v>
      </c>
      <c r="F387" s="23" t="s">
        <v>302</v>
      </c>
      <c r="G387" s="23" t="s">
        <v>302</v>
      </c>
      <c r="H387" s="23" t="s">
        <v>302</v>
      </c>
      <c r="I387" s="23" t="s">
        <v>302</v>
      </c>
      <c r="J387" s="23" t="s">
        <v>302</v>
      </c>
      <c r="K387" s="23" t="s">
        <v>302</v>
      </c>
      <c r="L387" s="23" t="s">
        <v>302</v>
      </c>
      <c r="M387" s="23">
        <v>15.553549733232181</v>
      </c>
      <c r="N387" s="26">
        <v>12.837139349539747</v>
      </c>
      <c r="O387" s="23">
        <v>10.120728965847313</v>
      </c>
      <c r="P387" s="23">
        <v>7.4043185821548647</v>
      </c>
      <c r="Q387" s="19">
        <v>11</v>
      </c>
      <c r="R387" s="19">
        <v>3</v>
      </c>
      <c r="S387" s="19">
        <v>3</v>
      </c>
    </row>
    <row r="388" spans="1:19" x14ac:dyDescent="0.3">
      <c r="A388" s="19">
        <v>387</v>
      </c>
      <c r="B388" s="19" t="s">
        <v>886</v>
      </c>
      <c r="C388" s="19" t="s">
        <v>588</v>
      </c>
      <c r="D388" s="23" t="s">
        <v>302</v>
      </c>
      <c r="E388" s="23" t="s">
        <v>302</v>
      </c>
      <c r="F388" s="23" t="s">
        <v>302</v>
      </c>
      <c r="G388" s="23" t="s">
        <v>302</v>
      </c>
      <c r="H388" s="23" t="s">
        <v>302</v>
      </c>
      <c r="I388" s="23" t="s">
        <v>302</v>
      </c>
      <c r="J388" s="23" t="s">
        <v>302</v>
      </c>
      <c r="K388" s="23" t="s">
        <v>302</v>
      </c>
      <c r="L388" s="23" t="s">
        <v>302</v>
      </c>
      <c r="M388" s="23">
        <v>13.267052947274983</v>
      </c>
      <c r="N388" s="26">
        <v>10.550642563582549</v>
      </c>
      <c r="O388" s="23">
        <v>7.8342321798901153</v>
      </c>
      <c r="P388" s="23">
        <v>5.1178217961976671</v>
      </c>
      <c r="Q388" s="19">
        <v>11</v>
      </c>
      <c r="R388" s="19">
        <v>3</v>
      </c>
      <c r="S388" s="19">
        <v>3</v>
      </c>
    </row>
    <row r="389" spans="1:19" x14ac:dyDescent="0.3">
      <c r="A389" s="19">
        <v>388</v>
      </c>
      <c r="B389" t="s">
        <v>252</v>
      </c>
      <c r="C389" t="s">
        <v>253</v>
      </c>
      <c r="D389" s="22">
        <v>19.2</v>
      </c>
      <c r="E389" s="22">
        <v>20.9</v>
      </c>
      <c r="F389" s="22">
        <v>16.899999999999999</v>
      </c>
      <c r="G389" s="22">
        <v>20.9</v>
      </c>
      <c r="H389" s="22">
        <v>17</v>
      </c>
      <c r="I389" s="22">
        <v>16.7</v>
      </c>
      <c r="J389" s="22">
        <v>14.8</v>
      </c>
      <c r="K389" s="22">
        <v>16</v>
      </c>
      <c r="L389" s="22">
        <v>15</v>
      </c>
      <c r="M389" s="22">
        <v>10.83796057510726</v>
      </c>
      <c r="N389" s="25">
        <v>7.5133056320275955</v>
      </c>
      <c r="O389" s="22">
        <v>4.1886506889479307</v>
      </c>
      <c r="P389" s="22">
        <v>0.86399574586825167</v>
      </c>
      <c r="Q389">
        <v>34</v>
      </c>
      <c r="R389">
        <v>1</v>
      </c>
      <c r="S389">
        <v>2</v>
      </c>
    </row>
    <row r="390" spans="1:19" x14ac:dyDescent="0.3">
      <c r="A390" s="19">
        <v>389</v>
      </c>
      <c r="B390" s="19" t="s">
        <v>887</v>
      </c>
      <c r="C390" s="19" t="s">
        <v>589</v>
      </c>
      <c r="D390" s="23" t="s">
        <v>302</v>
      </c>
      <c r="E390" s="23" t="s">
        <v>302</v>
      </c>
      <c r="F390" s="23" t="s">
        <v>302</v>
      </c>
      <c r="G390" s="23" t="s">
        <v>302</v>
      </c>
      <c r="H390" s="23" t="s">
        <v>302</v>
      </c>
      <c r="I390" s="23" t="s">
        <v>302</v>
      </c>
      <c r="J390" s="23" t="s">
        <v>302</v>
      </c>
      <c r="K390" s="23" t="s">
        <v>302</v>
      </c>
      <c r="L390" s="23" t="s">
        <v>302</v>
      </c>
      <c r="M390" s="23">
        <v>12.048506533462668</v>
      </c>
      <c r="N390" s="26">
        <v>8.7238515903830027</v>
      </c>
      <c r="O390" s="23">
        <v>5.3991966473033379</v>
      </c>
      <c r="P390" s="23">
        <v>2.0745417042236589</v>
      </c>
      <c r="Q390" s="19">
        <v>34</v>
      </c>
      <c r="R390" s="19">
        <v>1</v>
      </c>
      <c r="S390" s="19">
        <v>2</v>
      </c>
    </row>
    <row r="391" spans="1:19" x14ac:dyDescent="0.3">
      <c r="A391" s="19">
        <v>390</v>
      </c>
      <c r="B391" s="19" t="s">
        <v>888</v>
      </c>
      <c r="C391" s="19" t="s">
        <v>590</v>
      </c>
      <c r="D391" s="23" t="s">
        <v>302</v>
      </c>
      <c r="E391" s="23" t="s">
        <v>302</v>
      </c>
      <c r="F391" s="23" t="s">
        <v>302</v>
      </c>
      <c r="G391" s="23" t="s">
        <v>302</v>
      </c>
      <c r="H391" s="23" t="s">
        <v>302</v>
      </c>
      <c r="I391" s="23" t="s">
        <v>302</v>
      </c>
      <c r="J391" s="23" t="s">
        <v>302</v>
      </c>
      <c r="K391" s="23" t="s">
        <v>302</v>
      </c>
      <c r="L391" s="23" t="s">
        <v>302</v>
      </c>
      <c r="M391" s="23">
        <v>9.6274146167518531</v>
      </c>
      <c r="N391" s="26">
        <v>6.3027596736721883</v>
      </c>
      <c r="O391" s="23">
        <v>2.9781047305925235</v>
      </c>
      <c r="P391" s="23">
        <v>-0.34655021248715556</v>
      </c>
      <c r="Q391" s="19">
        <v>34</v>
      </c>
      <c r="R391" s="19">
        <v>1</v>
      </c>
      <c r="S391" s="19">
        <v>2</v>
      </c>
    </row>
    <row r="392" spans="1:19" x14ac:dyDescent="0.3">
      <c r="A392" s="19">
        <v>391</v>
      </c>
      <c r="B392" t="s">
        <v>254</v>
      </c>
      <c r="C392" t="s">
        <v>255</v>
      </c>
      <c r="D392" s="22">
        <v>20.6</v>
      </c>
      <c r="E392" s="22">
        <v>18.2</v>
      </c>
      <c r="F392" s="22">
        <v>18.600000000000001</v>
      </c>
      <c r="G392" s="22">
        <v>22.7</v>
      </c>
      <c r="H392" s="22">
        <v>19.899999999999999</v>
      </c>
      <c r="I392" s="22">
        <v>18</v>
      </c>
      <c r="J392" s="22">
        <v>19.7</v>
      </c>
      <c r="K392" s="22">
        <v>20.3</v>
      </c>
      <c r="L392" s="22">
        <v>15.1</v>
      </c>
      <c r="M392" s="22">
        <v>16.200691818291546</v>
      </c>
      <c r="N392" s="25">
        <v>14.684740040149535</v>
      </c>
      <c r="O392" s="22">
        <v>13.168788262007524</v>
      </c>
      <c r="P392" s="22">
        <v>11.652836483865514</v>
      </c>
      <c r="Q392">
        <v>1</v>
      </c>
      <c r="R392">
        <v>2</v>
      </c>
      <c r="S392">
        <v>2</v>
      </c>
    </row>
    <row r="393" spans="1:19" x14ac:dyDescent="0.3">
      <c r="A393" s="19">
        <v>392</v>
      </c>
      <c r="B393" s="19" t="s">
        <v>889</v>
      </c>
      <c r="C393" s="19" t="s">
        <v>591</v>
      </c>
      <c r="D393" s="23" t="s">
        <v>302</v>
      </c>
      <c r="E393" s="23" t="s">
        <v>302</v>
      </c>
      <c r="F393" s="23" t="s">
        <v>302</v>
      </c>
      <c r="G393" s="23" t="s">
        <v>302</v>
      </c>
      <c r="H393" s="23" t="s">
        <v>302</v>
      </c>
      <c r="I393" s="23" t="s">
        <v>302</v>
      </c>
      <c r="J393" s="23" t="s">
        <v>302</v>
      </c>
      <c r="K393" s="23" t="s">
        <v>302</v>
      </c>
      <c r="L393" s="23" t="s">
        <v>302</v>
      </c>
      <c r="M393" s="23">
        <v>17.839019875238858</v>
      </c>
      <c r="N393" s="26">
        <v>16.323068097096847</v>
      </c>
      <c r="O393" s="23">
        <v>14.807116318954835</v>
      </c>
      <c r="P393" s="23">
        <v>13.291164540812824</v>
      </c>
      <c r="Q393" s="19">
        <v>1</v>
      </c>
      <c r="R393" s="19">
        <v>2</v>
      </c>
      <c r="S393" s="19">
        <v>2</v>
      </c>
    </row>
    <row r="394" spans="1:19" x14ac:dyDescent="0.3">
      <c r="A394" s="19">
        <v>393</v>
      </c>
      <c r="B394" s="19" t="s">
        <v>890</v>
      </c>
      <c r="C394" s="19" t="s">
        <v>592</v>
      </c>
      <c r="D394" s="23" t="s">
        <v>302</v>
      </c>
      <c r="E394" s="23" t="s">
        <v>302</v>
      </c>
      <c r="F394" s="23" t="s">
        <v>302</v>
      </c>
      <c r="G394" s="23" t="s">
        <v>302</v>
      </c>
      <c r="H394" s="23" t="s">
        <v>302</v>
      </c>
      <c r="I394" s="23" t="s">
        <v>302</v>
      </c>
      <c r="J394" s="23" t="s">
        <v>302</v>
      </c>
      <c r="K394" s="23" t="s">
        <v>302</v>
      </c>
      <c r="L394" s="23" t="s">
        <v>302</v>
      </c>
      <c r="M394" s="23">
        <v>14.562363761344235</v>
      </c>
      <c r="N394" s="26">
        <v>13.046411983202225</v>
      </c>
      <c r="O394" s="23">
        <v>11.530460205060214</v>
      </c>
      <c r="P394" s="23">
        <v>10.014508426918203</v>
      </c>
      <c r="Q394" s="19">
        <v>1</v>
      </c>
      <c r="R394" s="19">
        <v>2</v>
      </c>
      <c r="S394" s="19">
        <v>2</v>
      </c>
    </row>
    <row r="395" spans="1:19" x14ac:dyDescent="0.3">
      <c r="A395" s="19">
        <v>394</v>
      </c>
      <c r="B395" t="s">
        <v>256</v>
      </c>
      <c r="C395" t="s">
        <v>257</v>
      </c>
      <c r="D395" s="22">
        <v>18.2</v>
      </c>
      <c r="E395" s="22">
        <v>19.2</v>
      </c>
      <c r="F395" s="22">
        <v>19.2</v>
      </c>
      <c r="G395" s="22">
        <v>15.8</v>
      </c>
      <c r="H395" s="22">
        <v>16.399999999999999</v>
      </c>
      <c r="I395" s="22">
        <v>12.6</v>
      </c>
      <c r="J395" s="22">
        <v>12.7</v>
      </c>
      <c r="K395" s="22">
        <v>13.5</v>
      </c>
      <c r="L395" s="22">
        <v>9.1</v>
      </c>
      <c r="M395" s="22">
        <v>3.5721085822932821</v>
      </c>
      <c r="N395" s="25">
        <v>-2.2348681654434301</v>
      </c>
      <c r="O395" s="22">
        <v>-8.0418449131801424</v>
      </c>
      <c r="P395" s="22">
        <v>-13.848821660916855</v>
      </c>
      <c r="Q395">
        <v>144</v>
      </c>
      <c r="R395">
        <v>4</v>
      </c>
      <c r="S395">
        <v>3</v>
      </c>
    </row>
    <row r="396" spans="1:19" x14ac:dyDescent="0.3">
      <c r="A396" s="19">
        <v>395</v>
      </c>
      <c r="B396" s="19" t="s">
        <v>891</v>
      </c>
      <c r="C396" s="19" t="s">
        <v>593</v>
      </c>
      <c r="D396" s="23" t="s">
        <v>302</v>
      </c>
      <c r="E396" s="23" t="s">
        <v>302</v>
      </c>
      <c r="F396" s="23" t="s">
        <v>302</v>
      </c>
      <c r="G396" s="23" t="s">
        <v>302</v>
      </c>
      <c r="H396" s="23" t="s">
        <v>302</v>
      </c>
      <c r="I396" s="23" t="s">
        <v>302</v>
      </c>
      <c r="J396" s="23" t="s">
        <v>302</v>
      </c>
      <c r="K396" s="23" t="s">
        <v>302</v>
      </c>
      <c r="L396" s="23" t="s">
        <v>302</v>
      </c>
      <c r="M396" s="23">
        <v>4.7239632561801326</v>
      </c>
      <c r="N396" s="26">
        <v>-1.0830134915565792</v>
      </c>
      <c r="O396" s="23">
        <v>-6.8899902392932919</v>
      </c>
      <c r="P396" s="23">
        <v>-12.696966987030004</v>
      </c>
      <c r="Q396" s="19">
        <v>144</v>
      </c>
      <c r="R396" s="19">
        <v>4</v>
      </c>
      <c r="S396" s="19">
        <v>3</v>
      </c>
    </row>
    <row r="397" spans="1:19" x14ac:dyDescent="0.3">
      <c r="A397" s="19">
        <v>396</v>
      </c>
      <c r="B397" s="19" t="s">
        <v>892</v>
      </c>
      <c r="C397" s="19" t="s">
        <v>594</v>
      </c>
      <c r="D397" s="23" t="s">
        <v>302</v>
      </c>
      <c r="E397" s="23" t="s">
        <v>302</v>
      </c>
      <c r="F397" s="23" t="s">
        <v>302</v>
      </c>
      <c r="G397" s="23" t="s">
        <v>302</v>
      </c>
      <c r="H397" s="23" t="s">
        <v>302</v>
      </c>
      <c r="I397" s="23" t="s">
        <v>302</v>
      </c>
      <c r="J397" s="23" t="s">
        <v>302</v>
      </c>
      <c r="K397" s="23" t="s">
        <v>302</v>
      </c>
      <c r="L397" s="23" t="s">
        <v>302</v>
      </c>
      <c r="M397" s="23">
        <v>2.4202539084064312</v>
      </c>
      <c r="N397" s="26">
        <v>-3.3867228393302811</v>
      </c>
      <c r="O397" s="23">
        <v>-9.1936995870669929</v>
      </c>
      <c r="P397" s="23">
        <v>-15.000676334803705</v>
      </c>
      <c r="Q397" s="19">
        <v>144</v>
      </c>
      <c r="R397" s="19">
        <v>4</v>
      </c>
      <c r="S397" s="19">
        <v>3</v>
      </c>
    </row>
    <row r="398" spans="1:19" x14ac:dyDescent="0.3">
      <c r="A398" s="19">
        <v>397</v>
      </c>
      <c r="B398" t="s">
        <v>258</v>
      </c>
      <c r="C398" t="s">
        <v>259</v>
      </c>
      <c r="D398" s="22">
        <v>22.4</v>
      </c>
      <c r="E398" s="22">
        <v>25.1</v>
      </c>
      <c r="F398" s="22">
        <v>23.4</v>
      </c>
      <c r="G398" s="22">
        <v>22.4</v>
      </c>
      <c r="H398" s="22">
        <v>21.9</v>
      </c>
      <c r="I398" s="22">
        <v>19.5</v>
      </c>
      <c r="J398" s="22">
        <v>17.899999999999999</v>
      </c>
      <c r="K398" s="22">
        <v>19.3</v>
      </c>
      <c r="L398" s="22">
        <v>16.7</v>
      </c>
      <c r="M398" s="22">
        <v>11.938282216647806</v>
      </c>
      <c r="N398" s="25">
        <v>7.4307426725545582</v>
      </c>
      <c r="O398" s="22">
        <v>2.92320312846131</v>
      </c>
      <c r="P398" s="22">
        <v>-1.5843364156319524</v>
      </c>
      <c r="Q398">
        <v>37</v>
      </c>
      <c r="R398">
        <v>2</v>
      </c>
      <c r="S398">
        <v>2</v>
      </c>
    </row>
    <row r="399" spans="1:19" x14ac:dyDescent="0.3">
      <c r="A399" s="19">
        <v>398</v>
      </c>
      <c r="B399" s="19" t="s">
        <v>893</v>
      </c>
      <c r="C399" s="19" t="s">
        <v>595</v>
      </c>
      <c r="D399" s="23" t="s">
        <v>302</v>
      </c>
      <c r="E399" s="23" t="s">
        <v>302</v>
      </c>
      <c r="F399" s="23" t="s">
        <v>302</v>
      </c>
      <c r="G399" s="23" t="s">
        <v>302</v>
      </c>
      <c r="H399" s="23" t="s">
        <v>302</v>
      </c>
      <c r="I399" s="23" t="s">
        <v>302</v>
      </c>
      <c r="J399" s="23" t="s">
        <v>302</v>
      </c>
      <c r="K399" s="23" t="s">
        <v>302</v>
      </c>
      <c r="L399" s="23" t="s">
        <v>302</v>
      </c>
      <c r="M399" s="23">
        <v>12.959109413875275</v>
      </c>
      <c r="N399" s="26">
        <v>8.451569869782027</v>
      </c>
      <c r="O399" s="23">
        <v>3.9440303256887788</v>
      </c>
      <c r="P399" s="23">
        <v>-0.56350921840448343</v>
      </c>
      <c r="Q399" s="19">
        <v>37</v>
      </c>
      <c r="R399" s="19">
        <v>2</v>
      </c>
      <c r="S399" s="19">
        <v>2</v>
      </c>
    </row>
    <row r="400" spans="1:19" x14ac:dyDescent="0.3">
      <c r="A400" s="19">
        <v>399</v>
      </c>
      <c r="B400" s="19" t="s">
        <v>894</v>
      </c>
      <c r="C400" s="19" t="s">
        <v>596</v>
      </c>
      <c r="D400" s="23" t="s">
        <v>302</v>
      </c>
      <c r="E400" s="23" t="s">
        <v>302</v>
      </c>
      <c r="F400" s="23" t="s">
        <v>302</v>
      </c>
      <c r="G400" s="23" t="s">
        <v>302</v>
      </c>
      <c r="H400" s="23" t="s">
        <v>302</v>
      </c>
      <c r="I400" s="23" t="s">
        <v>302</v>
      </c>
      <c r="J400" s="23" t="s">
        <v>302</v>
      </c>
      <c r="K400" s="23" t="s">
        <v>302</v>
      </c>
      <c r="L400" s="23" t="s">
        <v>302</v>
      </c>
      <c r="M400" s="23">
        <v>10.917455019420338</v>
      </c>
      <c r="N400" s="26">
        <v>6.4099154753270895</v>
      </c>
      <c r="O400" s="23">
        <v>1.9023759312338411</v>
      </c>
      <c r="P400" s="23">
        <v>-2.6051636128594211</v>
      </c>
      <c r="Q400" s="19">
        <v>37</v>
      </c>
      <c r="R400" s="19">
        <v>2</v>
      </c>
      <c r="S400" s="19">
        <v>2</v>
      </c>
    </row>
    <row r="401" spans="1:19" x14ac:dyDescent="0.3">
      <c r="A401" s="19">
        <v>400</v>
      </c>
      <c r="B401" t="s">
        <v>260</v>
      </c>
      <c r="C401" t="s">
        <v>261</v>
      </c>
      <c r="D401" s="22">
        <v>21.9</v>
      </c>
      <c r="E401" s="22">
        <v>21.5</v>
      </c>
      <c r="F401" s="22">
        <v>19.5</v>
      </c>
      <c r="G401" s="22">
        <v>19.100000000000001</v>
      </c>
      <c r="H401" s="22">
        <v>17.600000000000001</v>
      </c>
      <c r="I401" s="22">
        <v>16</v>
      </c>
      <c r="J401" s="22">
        <v>14.5</v>
      </c>
      <c r="K401" s="22">
        <v>15.6</v>
      </c>
      <c r="L401" s="22">
        <v>15</v>
      </c>
      <c r="M401" s="22">
        <v>8.1213651419030271</v>
      </c>
      <c r="N401" s="25">
        <v>3.2554542872380523</v>
      </c>
      <c r="O401" s="22">
        <v>-1.6104565674269224</v>
      </c>
      <c r="P401" s="22">
        <v>-6.4763674220918688</v>
      </c>
      <c r="Q401">
        <v>99</v>
      </c>
      <c r="R401">
        <v>1</v>
      </c>
      <c r="S401">
        <v>1</v>
      </c>
    </row>
    <row r="402" spans="1:19" x14ac:dyDescent="0.3">
      <c r="A402" s="19">
        <v>401</v>
      </c>
      <c r="B402" s="19" t="s">
        <v>895</v>
      </c>
      <c r="C402" s="19" t="s">
        <v>597</v>
      </c>
      <c r="D402" s="23" t="s">
        <v>302</v>
      </c>
      <c r="E402" s="23" t="s">
        <v>302</v>
      </c>
      <c r="F402" s="23" t="s">
        <v>302</v>
      </c>
      <c r="G402" s="23" t="s">
        <v>302</v>
      </c>
      <c r="H402" s="23" t="s">
        <v>302</v>
      </c>
      <c r="I402" s="23" t="s">
        <v>302</v>
      </c>
      <c r="J402" s="23" t="s">
        <v>302</v>
      </c>
      <c r="K402" s="23" t="s">
        <v>302</v>
      </c>
      <c r="L402" s="23" t="s">
        <v>302</v>
      </c>
      <c r="M402" s="23">
        <v>8.791272926397582</v>
      </c>
      <c r="N402" s="26">
        <v>3.9253620717326063</v>
      </c>
      <c r="O402" s="23">
        <v>-0.94054878293236832</v>
      </c>
      <c r="P402" s="23">
        <v>-5.8064596375973148</v>
      </c>
      <c r="Q402" s="19">
        <v>99</v>
      </c>
      <c r="R402" s="19">
        <v>1</v>
      </c>
      <c r="S402" s="19">
        <v>1</v>
      </c>
    </row>
    <row r="403" spans="1:19" x14ac:dyDescent="0.3">
      <c r="A403" s="19">
        <v>402</v>
      </c>
      <c r="B403" s="19" t="s">
        <v>896</v>
      </c>
      <c r="C403" s="19" t="s">
        <v>598</v>
      </c>
      <c r="D403" s="23" t="s">
        <v>302</v>
      </c>
      <c r="E403" s="23" t="s">
        <v>302</v>
      </c>
      <c r="F403" s="23" t="s">
        <v>302</v>
      </c>
      <c r="G403" s="23" t="s">
        <v>302</v>
      </c>
      <c r="H403" s="23" t="s">
        <v>302</v>
      </c>
      <c r="I403" s="23" t="s">
        <v>302</v>
      </c>
      <c r="J403" s="23" t="s">
        <v>302</v>
      </c>
      <c r="K403" s="23" t="s">
        <v>302</v>
      </c>
      <c r="L403" s="23" t="s">
        <v>302</v>
      </c>
      <c r="M403" s="23">
        <v>7.451457357408473</v>
      </c>
      <c r="N403" s="26">
        <v>2.5855465027434983</v>
      </c>
      <c r="O403" s="23">
        <v>-2.2803643519214765</v>
      </c>
      <c r="P403" s="23">
        <v>-7.1462752065864228</v>
      </c>
      <c r="Q403" s="19">
        <v>99</v>
      </c>
      <c r="R403" s="19">
        <v>1</v>
      </c>
      <c r="S403" s="19">
        <v>1</v>
      </c>
    </row>
    <row r="404" spans="1:19" x14ac:dyDescent="0.3">
      <c r="A404" s="19">
        <v>403</v>
      </c>
      <c r="B404" t="s">
        <v>262</v>
      </c>
      <c r="C404" t="s">
        <v>263</v>
      </c>
      <c r="D404" s="22">
        <v>21.6</v>
      </c>
      <c r="E404" s="22">
        <v>20.3</v>
      </c>
      <c r="F404" s="22">
        <v>18.8</v>
      </c>
      <c r="G404" s="22">
        <v>21.6</v>
      </c>
      <c r="H404" s="22">
        <v>17.7</v>
      </c>
      <c r="I404" s="22">
        <v>19.7</v>
      </c>
      <c r="J404" s="22">
        <v>16.399999999999999</v>
      </c>
      <c r="K404" s="22">
        <v>11.7</v>
      </c>
      <c r="L404" s="22">
        <v>16.2</v>
      </c>
      <c r="M404" s="22">
        <v>9.2043708838482701</v>
      </c>
      <c r="N404" s="25">
        <v>4.6965424103467086</v>
      </c>
      <c r="O404" s="22">
        <v>0.18871393684513293</v>
      </c>
      <c r="P404" s="22">
        <v>-4.3191145366564285</v>
      </c>
      <c r="Q404">
        <v>79</v>
      </c>
      <c r="R404">
        <v>2</v>
      </c>
      <c r="S404">
        <v>3</v>
      </c>
    </row>
    <row r="405" spans="1:19" x14ac:dyDescent="0.3">
      <c r="A405" s="19">
        <v>404</v>
      </c>
      <c r="B405" s="19" t="s">
        <v>897</v>
      </c>
      <c r="C405" s="19" t="s">
        <v>599</v>
      </c>
      <c r="D405" s="23" t="s">
        <v>302</v>
      </c>
      <c r="E405" s="23" t="s">
        <v>302</v>
      </c>
      <c r="F405" s="23" t="s">
        <v>302</v>
      </c>
      <c r="G405" s="23" t="s">
        <v>302</v>
      </c>
      <c r="H405" s="23" t="s">
        <v>302</v>
      </c>
      <c r="I405" s="23" t="s">
        <v>302</v>
      </c>
      <c r="J405" s="23" t="s">
        <v>302</v>
      </c>
      <c r="K405" s="23" t="s">
        <v>302</v>
      </c>
      <c r="L405" s="23" t="s">
        <v>302</v>
      </c>
      <c r="M405" s="23">
        <v>10.865455539508694</v>
      </c>
      <c r="N405" s="26">
        <v>6.357627066007133</v>
      </c>
      <c r="O405" s="23">
        <v>1.8497985925055573</v>
      </c>
      <c r="P405" s="23">
        <v>-2.6580298809960041</v>
      </c>
      <c r="Q405" s="19">
        <v>79</v>
      </c>
      <c r="R405" s="19">
        <v>2</v>
      </c>
      <c r="S405" s="19">
        <v>3</v>
      </c>
    </row>
    <row r="406" spans="1:19" x14ac:dyDescent="0.3">
      <c r="A406" s="19">
        <v>405</v>
      </c>
      <c r="B406" s="19" t="s">
        <v>898</v>
      </c>
      <c r="C406" s="19" t="s">
        <v>600</v>
      </c>
      <c r="D406" s="23" t="s">
        <v>302</v>
      </c>
      <c r="E406" s="23" t="s">
        <v>302</v>
      </c>
      <c r="F406" s="23" t="s">
        <v>302</v>
      </c>
      <c r="G406" s="23" t="s">
        <v>302</v>
      </c>
      <c r="H406" s="23" t="s">
        <v>302</v>
      </c>
      <c r="I406" s="23" t="s">
        <v>302</v>
      </c>
      <c r="J406" s="23" t="s">
        <v>302</v>
      </c>
      <c r="K406" s="23" t="s">
        <v>302</v>
      </c>
      <c r="L406" s="23" t="s">
        <v>302</v>
      </c>
      <c r="M406" s="23">
        <v>7.5432862281878457</v>
      </c>
      <c r="N406" s="26">
        <v>3.0354577546862842</v>
      </c>
      <c r="O406" s="23">
        <v>-1.4723707188152915</v>
      </c>
      <c r="P406" s="23">
        <v>-5.9801991923168529</v>
      </c>
      <c r="Q406" s="19">
        <v>79</v>
      </c>
      <c r="R406" s="19">
        <v>2</v>
      </c>
      <c r="S406" s="19">
        <v>3</v>
      </c>
    </row>
    <row r="407" spans="1:19" x14ac:dyDescent="0.3">
      <c r="A407" s="19">
        <v>406</v>
      </c>
      <c r="B407" t="s">
        <v>264</v>
      </c>
      <c r="C407" t="s">
        <v>265</v>
      </c>
      <c r="D407" s="22">
        <v>15.7</v>
      </c>
      <c r="E407" s="22">
        <v>15.1</v>
      </c>
      <c r="F407" s="22">
        <v>16.8</v>
      </c>
      <c r="G407" s="22">
        <v>14.7</v>
      </c>
      <c r="H407" s="22">
        <v>13.7</v>
      </c>
      <c r="I407" s="22">
        <v>14.6</v>
      </c>
      <c r="J407" s="22">
        <v>13.2</v>
      </c>
      <c r="K407" s="22">
        <v>12.2</v>
      </c>
      <c r="L407" s="22">
        <v>13.5</v>
      </c>
      <c r="M407" s="22">
        <v>10.255452460644115</v>
      </c>
      <c r="N407" s="25">
        <v>8.1892371588502684</v>
      </c>
      <c r="O407" s="22">
        <v>6.1230218570564219</v>
      </c>
      <c r="P407" s="22">
        <v>4.0568065552625754</v>
      </c>
      <c r="Q407">
        <v>28</v>
      </c>
      <c r="R407">
        <v>4</v>
      </c>
      <c r="S407">
        <v>4</v>
      </c>
    </row>
    <row r="408" spans="1:19" x14ac:dyDescent="0.3">
      <c r="A408" s="19">
        <v>407</v>
      </c>
      <c r="B408" s="19" t="s">
        <v>899</v>
      </c>
      <c r="C408" s="19" t="s">
        <v>601</v>
      </c>
      <c r="D408" s="23" t="s">
        <v>302</v>
      </c>
      <c r="E408" s="23" t="s">
        <v>302</v>
      </c>
      <c r="F408" s="23" t="s">
        <v>302</v>
      </c>
      <c r="G408" s="23" t="s">
        <v>302</v>
      </c>
      <c r="H408" s="23" t="s">
        <v>302</v>
      </c>
      <c r="I408" s="23" t="s">
        <v>302</v>
      </c>
      <c r="J408" s="23" t="s">
        <v>302</v>
      </c>
      <c r="K408" s="23" t="s">
        <v>302</v>
      </c>
      <c r="L408" s="23" t="s">
        <v>302</v>
      </c>
      <c r="M408" s="23">
        <v>10.947676712146382</v>
      </c>
      <c r="N408" s="26">
        <v>8.8814614103525358</v>
      </c>
      <c r="O408" s="23">
        <v>6.8152461085586893</v>
      </c>
      <c r="P408" s="23">
        <v>4.7490308067648428</v>
      </c>
      <c r="Q408" s="19">
        <v>28</v>
      </c>
      <c r="R408" s="19">
        <v>4</v>
      </c>
      <c r="S408" s="19">
        <v>4</v>
      </c>
    </row>
    <row r="409" spans="1:19" x14ac:dyDescent="0.3">
      <c r="A409" s="19">
        <v>408</v>
      </c>
      <c r="B409" s="19" t="s">
        <v>900</v>
      </c>
      <c r="C409" s="19" t="s">
        <v>602</v>
      </c>
      <c r="D409" s="23" t="s">
        <v>302</v>
      </c>
      <c r="E409" s="23" t="s">
        <v>302</v>
      </c>
      <c r="F409" s="23" t="s">
        <v>302</v>
      </c>
      <c r="G409" s="23" t="s">
        <v>302</v>
      </c>
      <c r="H409" s="23" t="s">
        <v>302</v>
      </c>
      <c r="I409" s="23" t="s">
        <v>302</v>
      </c>
      <c r="J409" s="23" t="s">
        <v>302</v>
      </c>
      <c r="K409" s="23" t="s">
        <v>302</v>
      </c>
      <c r="L409" s="23" t="s">
        <v>302</v>
      </c>
      <c r="M409" s="23">
        <v>9.5632282091418475</v>
      </c>
      <c r="N409" s="26">
        <v>7.497012907348001</v>
      </c>
      <c r="O409" s="23">
        <v>5.4307976055541545</v>
      </c>
      <c r="P409" s="23">
        <v>3.364582303760308</v>
      </c>
      <c r="Q409" s="19">
        <v>28</v>
      </c>
      <c r="R409" s="19">
        <v>4</v>
      </c>
      <c r="S409" s="19">
        <v>4</v>
      </c>
    </row>
    <row r="410" spans="1:19" x14ac:dyDescent="0.3">
      <c r="A410" s="19">
        <v>409</v>
      </c>
      <c r="B410" t="s">
        <v>266</v>
      </c>
      <c r="C410" t="s">
        <v>267</v>
      </c>
      <c r="D410" s="22">
        <v>15.1</v>
      </c>
      <c r="E410" s="22">
        <v>18.399999999999999</v>
      </c>
      <c r="F410" s="22">
        <v>16.399999999999999</v>
      </c>
      <c r="G410" s="22">
        <v>14.5</v>
      </c>
      <c r="H410" s="22">
        <v>14.8</v>
      </c>
      <c r="I410" s="22">
        <v>12.6</v>
      </c>
      <c r="J410" s="22">
        <v>12.5</v>
      </c>
      <c r="K410" s="22">
        <v>10.5</v>
      </c>
      <c r="L410" s="22">
        <v>11.3</v>
      </c>
      <c r="M410" s="22">
        <v>5.9105043642270374</v>
      </c>
      <c r="N410" s="25">
        <v>1.8611865859604393</v>
      </c>
      <c r="O410" s="22">
        <v>-2.1881311923061588</v>
      </c>
      <c r="P410" s="22">
        <v>-6.2374489705727427</v>
      </c>
      <c r="Q410">
        <v>123</v>
      </c>
      <c r="R410">
        <v>3</v>
      </c>
      <c r="S410">
        <v>2</v>
      </c>
    </row>
    <row r="411" spans="1:19" x14ac:dyDescent="0.3">
      <c r="A411" s="19">
        <v>410</v>
      </c>
      <c r="B411" s="19" t="s">
        <v>901</v>
      </c>
      <c r="C411" s="19" t="s">
        <v>603</v>
      </c>
      <c r="D411" s="23" t="s">
        <v>302</v>
      </c>
      <c r="E411" s="23" t="s">
        <v>302</v>
      </c>
      <c r="F411" s="23" t="s">
        <v>302</v>
      </c>
      <c r="G411" s="23" t="s">
        <v>302</v>
      </c>
      <c r="H411" s="23" t="s">
        <v>302</v>
      </c>
      <c r="I411" s="23" t="s">
        <v>302</v>
      </c>
      <c r="J411" s="23" t="s">
        <v>302</v>
      </c>
      <c r="K411" s="23" t="s">
        <v>302</v>
      </c>
      <c r="L411" s="23" t="s">
        <v>302</v>
      </c>
      <c r="M411" s="23">
        <v>6.9252428791182785</v>
      </c>
      <c r="N411" s="26">
        <v>2.8759251008516804</v>
      </c>
      <c r="O411" s="23">
        <v>-1.1733926774149175</v>
      </c>
      <c r="P411" s="23">
        <v>-5.2227104556815016</v>
      </c>
      <c r="Q411" s="19">
        <v>123</v>
      </c>
      <c r="R411" s="19">
        <v>3</v>
      </c>
      <c r="S411" s="19">
        <v>2</v>
      </c>
    </row>
    <row r="412" spans="1:19" x14ac:dyDescent="0.3">
      <c r="A412" s="19">
        <v>411</v>
      </c>
      <c r="B412" s="19" t="s">
        <v>902</v>
      </c>
      <c r="C412" s="19" t="s">
        <v>604</v>
      </c>
      <c r="D412" s="23" t="s">
        <v>302</v>
      </c>
      <c r="E412" s="23" t="s">
        <v>302</v>
      </c>
      <c r="F412" s="23" t="s">
        <v>302</v>
      </c>
      <c r="G412" s="23" t="s">
        <v>302</v>
      </c>
      <c r="H412" s="23" t="s">
        <v>302</v>
      </c>
      <c r="I412" s="23" t="s">
        <v>302</v>
      </c>
      <c r="J412" s="23" t="s">
        <v>302</v>
      </c>
      <c r="K412" s="23" t="s">
        <v>302</v>
      </c>
      <c r="L412" s="23" t="s">
        <v>302</v>
      </c>
      <c r="M412" s="23">
        <v>4.8957658493357963</v>
      </c>
      <c r="N412" s="26">
        <v>0.84644807106919795</v>
      </c>
      <c r="O412" s="23">
        <v>-3.2028697071973999</v>
      </c>
      <c r="P412" s="23">
        <v>-7.2521874854639838</v>
      </c>
      <c r="Q412" s="19">
        <v>123</v>
      </c>
      <c r="R412" s="19">
        <v>3</v>
      </c>
      <c r="S412" s="19">
        <v>2</v>
      </c>
    </row>
    <row r="413" spans="1:19" x14ac:dyDescent="0.3">
      <c r="A413" s="19">
        <v>412</v>
      </c>
      <c r="B413" t="s">
        <v>268</v>
      </c>
      <c r="C413" t="s">
        <v>269</v>
      </c>
      <c r="D413" s="22">
        <v>18.2</v>
      </c>
      <c r="E413" s="22">
        <v>18.5</v>
      </c>
      <c r="F413" s="22">
        <v>15.6</v>
      </c>
      <c r="G413" s="22">
        <v>15.4</v>
      </c>
      <c r="H413" s="22">
        <v>12.1</v>
      </c>
      <c r="I413" s="22">
        <v>14.5</v>
      </c>
      <c r="J413" s="22">
        <v>12.6</v>
      </c>
      <c r="K413" s="22">
        <v>14.1</v>
      </c>
      <c r="L413" s="22">
        <v>13.3</v>
      </c>
      <c r="M413" s="22">
        <v>8.3046809828696553</v>
      </c>
      <c r="N413" s="25">
        <v>4.9967155148224407</v>
      </c>
      <c r="O413" s="22">
        <v>1.6887500467752403</v>
      </c>
      <c r="P413" s="22">
        <v>-1.6192154212719743</v>
      </c>
      <c r="Q413">
        <v>74</v>
      </c>
      <c r="R413">
        <v>4</v>
      </c>
      <c r="S413">
        <v>3</v>
      </c>
    </row>
    <row r="414" spans="1:19" x14ac:dyDescent="0.3">
      <c r="A414" s="19">
        <v>413</v>
      </c>
      <c r="B414" s="19" t="s">
        <v>903</v>
      </c>
      <c r="C414" s="19" t="s">
        <v>605</v>
      </c>
      <c r="D414" s="23" t="s">
        <v>302</v>
      </c>
      <c r="E414" s="23" t="s">
        <v>302</v>
      </c>
      <c r="F414" s="23" t="s">
        <v>302</v>
      </c>
      <c r="G414" s="23" t="s">
        <v>302</v>
      </c>
      <c r="H414" s="23" t="s">
        <v>302</v>
      </c>
      <c r="I414" s="23" t="s">
        <v>302</v>
      </c>
      <c r="J414" s="23" t="s">
        <v>302</v>
      </c>
      <c r="K414" s="23" t="s">
        <v>302</v>
      </c>
      <c r="L414" s="23" t="s">
        <v>302</v>
      </c>
      <c r="M414" s="23">
        <v>9.4509224308907829</v>
      </c>
      <c r="N414" s="26">
        <v>6.1429569628435683</v>
      </c>
      <c r="O414" s="23">
        <v>2.8349914947963675</v>
      </c>
      <c r="P414" s="23">
        <v>-0.47297397325084711</v>
      </c>
      <c r="Q414" s="19">
        <v>74</v>
      </c>
      <c r="R414" s="19">
        <v>4</v>
      </c>
      <c r="S414" s="19">
        <v>3</v>
      </c>
    </row>
    <row r="415" spans="1:19" x14ac:dyDescent="0.3">
      <c r="A415" s="19">
        <v>414</v>
      </c>
      <c r="B415" s="19" t="s">
        <v>904</v>
      </c>
      <c r="C415" s="19" t="s">
        <v>606</v>
      </c>
      <c r="D415" s="23" t="s">
        <v>302</v>
      </c>
      <c r="E415" s="23" t="s">
        <v>302</v>
      </c>
      <c r="F415" s="23" t="s">
        <v>302</v>
      </c>
      <c r="G415" s="23" t="s">
        <v>302</v>
      </c>
      <c r="H415" s="23" t="s">
        <v>302</v>
      </c>
      <c r="I415" s="23" t="s">
        <v>302</v>
      </c>
      <c r="J415" s="23" t="s">
        <v>302</v>
      </c>
      <c r="K415" s="23" t="s">
        <v>302</v>
      </c>
      <c r="L415" s="23" t="s">
        <v>302</v>
      </c>
      <c r="M415" s="23">
        <v>7.1584395348485277</v>
      </c>
      <c r="N415" s="26">
        <v>3.8504740668013135</v>
      </c>
      <c r="O415" s="23">
        <v>0.54250859875411317</v>
      </c>
      <c r="P415" s="23">
        <v>-2.7654568692931014</v>
      </c>
      <c r="Q415" s="19">
        <v>74</v>
      </c>
      <c r="R415" s="19">
        <v>4</v>
      </c>
      <c r="S415" s="19">
        <v>3</v>
      </c>
    </row>
    <row r="416" spans="1:19" x14ac:dyDescent="0.3">
      <c r="A416" s="19">
        <v>415</v>
      </c>
      <c r="B416" t="s">
        <v>270</v>
      </c>
      <c r="C416" t="s">
        <v>271</v>
      </c>
      <c r="D416" s="22">
        <v>17.8</v>
      </c>
      <c r="E416" s="22">
        <v>18.100000000000001</v>
      </c>
      <c r="F416" s="22">
        <v>16.3</v>
      </c>
      <c r="G416" s="22">
        <v>15.6</v>
      </c>
      <c r="H416" s="22">
        <v>14.1</v>
      </c>
      <c r="I416" s="22">
        <v>12.8</v>
      </c>
      <c r="J416" s="22">
        <v>13.1</v>
      </c>
      <c r="K416" s="22">
        <v>10.1</v>
      </c>
      <c r="L416" s="22">
        <v>10.3</v>
      </c>
      <c r="M416" s="22">
        <v>3.7105664184534817</v>
      </c>
      <c r="N416" s="25">
        <v>-1.5550909449464427</v>
      </c>
      <c r="O416" s="22">
        <v>-6.8207483083463671</v>
      </c>
      <c r="P416" s="22">
        <v>-12.086405671746292</v>
      </c>
      <c r="Q416">
        <v>141</v>
      </c>
      <c r="R416">
        <v>4</v>
      </c>
      <c r="S416">
        <v>4</v>
      </c>
    </row>
    <row r="417" spans="1:19" x14ac:dyDescent="0.3">
      <c r="A417" s="19">
        <v>416</v>
      </c>
      <c r="B417" s="19" t="s">
        <v>905</v>
      </c>
      <c r="C417" s="19" t="s">
        <v>607</v>
      </c>
      <c r="D417" s="23" t="s">
        <v>302</v>
      </c>
      <c r="E417" s="23" t="s">
        <v>302</v>
      </c>
      <c r="F417" s="23" t="s">
        <v>302</v>
      </c>
      <c r="G417" s="23" t="s">
        <v>302</v>
      </c>
      <c r="H417" s="23" t="s">
        <v>302</v>
      </c>
      <c r="I417" s="23" t="s">
        <v>302</v>
      </c>
      <c r="J417" s="23" t="s">
        <v>302</v>
      </c>
      <c r="K417" s="23" t="s">
        <v>302</v>
      </c>
      <c r="L417" s="23" t="s">
        <v>302</v>
      </c>
      <c r="M417" s="23">
        <v>4.2395445258716871</v>
      </c>
      <c r="N417" s="26">
        <v>-1.0261128375282371</v>
      </c>
      <c r="O417" s="23">
        <v>-6.2917702009281617</v>
      </c>
      <c r="P417" s="23">
        <v>-11.557427564328085</v>
      </c>
      <c r="Q417" s="19">
        <v>141</v>
      </c>
      <c r="R417" s="19">
        <v>4</v>
      </c>
      <c r="S417" s="19">
        <v>4</v>
      </c>
    </row>
    <row r="418" spans="1:19" x14ac:dyDescent="0.3">
      <c r="A418" s="19">
        <v>417</v>
      </c>
      <c r="B418" s="19" t="s">
        <v>906</v>
      </c>
      <c r="C418" s="19" t="s">
        <v>608</v>
      </c>
      <c r="D418" s="23" t="s">
        <v>302</v>
      </c>
      <c r="E418" s="23" t="s">
        <v>302</v>
      </c>
      <c r="F418" s="23" t="s">
        <v>302</v>
      </c>
      <c r="G418" s="23" t="s">
        <v>302</v>
      </c>
      <c r="H418" s="23" t="s">
        <v>302</v>
      </c>
      <c r="I418" s="23" t="s">
        <v>302</v>
      </c>
      <c r="J418" s="23" t="s">
        <v>302</v>
      </c>
      <c r="K418" s="23" t="s">
        <v>302</v>
      </c>
      <c r="L418" s="23" t="s">
        <v>302</v>
      </c>
      <c r="M418" s="23">
        <v>3.1815883110352763</v>
      </c>
      <c r="N418" s="26">
        <v>-2.0840690523646481</v>
      </c>
      <c r="O418" s="23">
        <v>-7.3497264157645725</v>
      </c>
      <c r="P418" s="23">
        <v>-12.615383779164498</v>
      </c>
      <c r="Q418" s="19">
        <v>141</v>
      </c>
      <c r="R418" s="19">
        <v>4</v>
      </c>
      <c r="S418" s="19">
        <v>4</v>
      </c>
    </row>
    <row r="419" spans="1:19" x14ac:dyDescent="0.3">
      <c r="A419" s="19">
        <v>418</v>
      </c>
      <c r="B419" t="s">
        <v>272</v>
      </c>
      <c r="C419" t="s">
        <v>273</v>
      </c>
      <c r="D419" s="22">
        <v>15.9</v>
      </c>
      <c r="E419" s="22">
        <v>18.399999999999999</v>
      </c>
      <c r="F419" s="22">
        <v>16.899999999999999</v>
      </c>
      <c r="G419" s="22">
        <v>16.8</v>
      </c>
      <c r="H419" s="22">
        <v>14.6</v>
      </c>
      <c r="I419" s="22">
        <v>15.4</v>
      </c>
      <c r="J419" s="22">
        <v>12.8</v>
      </c>
      <c r="K419" s="22">
        <v>12.5</v>
      </c>
      <c r="L419" s="22">
        <v>10</v>
      </c>
      <c r="M419" s="22">
        <v>6.3271538235274818</v>
      </c>
      <c r="N419" s="25">
        <v>2.0862074169041307</v>
      </c>
      <c r="O419" s="22">
        <v>-2.1547389897192204</v>
      </c>
      <c r="P419" s="22">
        <v>-6.3956853963425715</v>
      </c>
      <c r="Q419">
        <v>119</v>
      </c>
      <c r="R419">
        <v>4</v>
      </c>
      <c r="S419">
        <v>4</v>
      </c>
    </row>
    <row r="420" spans="1:19" x14ac:dyDescent="0.3">
      <c r="A420" s="19">
        <v>419</v>
      </c>
      <c r="B420" s="19" t="s">
        <v>907</v>
      </c>
      <c r="C420" s="19" t="s">
        <v>609</v>
      </c>
      <c r="D420" s="23" t="s">
        <v>302</v>
      </c>
      <c r="E420" s="23" t="s">
        <v>302</v>
      </c>
      <c r="F420" s="23" t="s">
        <v>302</v>
      </c>
      <c r="G420" s="23" t="s">
        <v>302</v>
      </c>
      <c r="H420" s="23" t="s">
        <v>302</v>
      </c>
      <c r="I420" s="23" t="s">
        <v>302</v>
      </c>
      <c r="J420" s="23" t="s">
        <v>302</v>
      </c>
      <c r="K420" s="23" t="s">
        <v>302</v>
      </c>
      <c r="L420" s="23" t="s">
        <v>302</v>
      </c>
      <c r="M420" s="23">
        <v>7.3646336829162076</v>
      </c>
      <c r="N420" s="26">
        <v>3.1236872762928565</v>
      </c>
      <c r="O420" s="23">
        <v>-1.1172591303304948</v>
      </c>
      <c r="P420" s="23">
        <v>-5.3582055369538457</v>
      </c>
      <c r="Q420" s="19">
        <v>119</v>
      </c>
      <c r="R420" s="19">
        <v>4</v>
      </c>
      <c r="S420" s="19">
        <v>4</v>
      </c>
    </row>
    <row r="421" spans="1:19" x14ac:dyDescent="0.3">
      <c r="A421" s="19">
        <v>420</v>
      </c>
      <c r="B421" s="19" t="s">
        <v>908</v>
      </c>
      <c r="C421" s="19" t="s">
        <v>610</v>
      </c>
      <c r="D421" s="23" t="s">
        <v>302</v>
      </c>
      <c r="E421" s="23" t="s">
        <v>302</v>
      </c>
      <c r="F421" s="23" t="s">
        <v>302</v>
      </c>
      <c r="G421" s="23" t="s">
        <v>302</v>
      </c>
      <c r="H421" s="23" t="s">
        <v>302</v>
      </c>
      <c r="I421" s="23" t="s">
        <v>302</v>
      </c>
      <c r="J421" s="23" t="s">
        <v>302</v>
      </c>
      <c r="K421" s="23" t="s">
        <v>302</v>
      </c>
      <c r="L421" s="23" t="s">
        <v>302</v>
      </c>
      <c r="M421" s="23">
        <v>5.289673964138756</v>
      </c>
      <c r="N421" s="26">
        <v>1.0487275575154051</v>
      </c>
      <c r="O421" s="23">
        <v>-3.1922188491079462</v>
      </c>
      <c r="P421" s="23">
        <v>-7.4331652557312973</v>
      </c>
      <c r="Q421" s="19">
        <v>119</v>
      </c>
      <c r="R421" s="19">
        <v>4</v>
      </c>
      <c r="S421" s="19">
        <v>4</v>
      </c>
    </row>
    <row r="422" spans="1:19" x14ac:dyDescent="0.3">
      <c r="A422" s="19">
        <v>421</v>
      </c>
      <c r="B422" t="s">
        <v>274</v>
      </c>
      <c r="C422" t="s">
        <v>275</v>
      </c>
      <c r="D422" s="22">
        <v>22</v>
      </c>
      <c r="E422" s="22">
        <v>17.7</v>
      </c>
      <c r="F422" s="22">
        <v>17.3</v>
      </c>
      <c r="G422" s="22">
        <v>17.600000000000001</v>
      </c>
      <c r="H422" s="22">
        <v>15.1</v>
      </c>
      <c r="I422" s="22">
        <v>12.9</v>
      </c>
      <c r="J422" s="22">
        <v>14.1</v>
      </c>
      <c r="K422" s="22">
        <v>11.5</v>
      </c>
      <c r="L422" s="22">
        <v>10.5</v>
      </c>
      <c r="M422" s="22">
        <v>2.7942142720168022</v>
      </c>
      <c r="N422" s="25">
        <v>-3.5126990584880105</v>
      </c>
      <c r="O422" s="22">
        <v>-9.8196123889927946</v>
      </c>
      <c r="P422" s="22">
        <v>-16.126525719497607</v>
      </c>
      <c r="Q422">
        <v>146</v>
      </c>
      <c r="R422">
        <v>3</v>
      </c>
      <c r="S422">
        <v>4</v>
      </c>
    </row>
    <row r="423" spans="1:19" x14ac:dyDescent="0.3">
      <c r="A423" s="19">
        <v>422</v>
      </c>
      <c r="B423" s="19" t="s">
        <v>909</v>
      </c>
      <c r="C423" s="19" t="s">
        <v>611</v>
      </c>
      <c r="D423" s="23" t="s">
        <v>302</v>
      </c>
      <c r="E423" s="23" t="s">
        <v>302</v>
      </c>
      <c r="F423" s="23" t="s">
        <v>302</v>
      </c>
      <c r="G423" s="23" t="s">
        <v>302</v>
      </c>
      <c r="H423" s="23" t="s">
        <v>302</v>
      </c>
      <c r="I423" s="23" t="s">
        <v>302</v>
      </c>
      <c r="J423" s="23" t="s">
        <v>302</v>
      </c>
      <c r="K423" s="23" t="s">
        <v>302</v>
      </c>
      <c r="L423" s="23" t="s">
        <v>302</v>
      </c>
      <c r="M423" s="23">
        <v>3.6903804923014096</v>
      </c>
      <c r="N423" s="26">
        <v>-2.616532838203403</v>
      </c>
      <c r="O423" s="23">
        <v>-8.9234461687081872</v>
      </c>
      <c r="P423" s="23">
        <v>-15.230359499213</v>
      </c>
      <c r="Q423" s="19">
        <v>146</v>
      </c>
      <c r="R423" s="19">
        <v>3</v>
      </c>
      <c r="S423" s="19">
        <v>4</v>
      </c>
    </row>
    <row r="424" spans="1:19" x14ac:dyDescent="0.3">
      <c r="A424" s="19">
        <v>423</v>
      </c>
      <c r="B424" s="19" t="s">
        <v>910</v>
      </c>
      <c r="C424" s="19" t="s">
        <v>612</v>
      </c>
      <c r="D424" s="23" t="s">
        <v>302</v>
      </c>
      <c r="E424" s="23" t="s">
        <v>302</v>
      </c>
      <c r="F424" s="23" t="s">
        <v>302</v>
      </c>
      <c r="G424" s="23" t="s">
        <v>302</v>
      </c>
      <c r="H424" s="23" t="s">
        <v>302</v>
      </c>
      <c r="I424" s="23" t="s">
        <v>302</v>
      </c>
      <c r="J424" s="23" t="s">
        <v>302</v>
      </c>
      <c r="K424" s="23" t="s">
        <v>302</v>
      </c>
      <c r="L424" s="23" t="s">
        <v>302</v>
      </c>
      <c r="M424" s="23">
        <v>1.8980480517321947</v>
      </c>
      <c r="N424" s="26">
        <v>-4.4088652787726179</v>
      </c>
      <c r="O424" s="23">
        <v>-10.715778609277402</v>
      </c>
      <c r="P424" s="23">
        <v>-17.022691939782213</v>
      </c>
      <c r="Q424" s="19">
        <v>146</v>
      </c>
      <c r="R424" s="19">
        <v>3</v>
      </c>
      <c r="S424" s="19">
        <v>4</v>
      </c>
    </row>
    <row r="425" spans="1:19" x14ac:dyDescent="0.3">
      <c r="A425" s="19">
        <v>424</v>
      </c>
      <c r="B425" t="s">
        <v>276</v>
      </c>
      <c r="C425" t="s">
        <v>277</v>
      </c>
      <c r="D425" s="22">
        <v>22.5</v>
      </c>
      <c r="E425" s="22">
        <v>22.7</v>
      </c>
      <c r="F425" s="22">
        <v>20.100000000000001</v>
      </c>
      <c r="G425" s="22">
        <v>20.7</v>
      </c>
      <c r="H425" s="22">
        <v>18.7</v>
      </c>
      <c r="I425" s="22">
        <v>17.7</v>
      </c>
      <c r="J425" s="22">
        <v>15.6</v>
      </c>
      <c r="K425" s="22">
        <v>15.5</v>
      </c>
      <c r="L425" s="22">
        <v>17</v>
      </c>
      <c r="M425" s="22">
        <v>9.6766590386475002</v>
      </c>
      <c r="N425" s="25">
        <v>5.0438939407381724</v>
      </c>
      <c r="O425" s="22">
        <v>0.41112884282885886</v>
      </c>
      <c r="P425" s="22">
        <v>-4.2216362550804689</v>
      </c>
      <c r="Q425">
        <v>73</v>
      </c>
      <c r="R425">
        <v>2</v>
      </c>
      <c r="S425">
        <v>1</v>
      </c>
    </row>
    <row r="426" spans="1:19" x14ac:dyDescent="0.3">
      <c r="A426" s="19">
        <v>425</v>
      </c>
      <c r="B426" s="19" t="s">
        <v>911</v>
      </c>
      <c r="C426" s="19" t="s">
        <v>613</v>
      </c>
      <c r="D426" s="23" t="s">
        <v>302</v>
      </c>
      <c r="E426" s="23" t="s">
        <v>302</v>
      </c>
      <c r="F426" s="23" t="s">
        <v>302</v>
      </c>
      <c r="G426" s="23" t="s">
        <v>302</v>
      </c>
      <c r="H426" s="23" t="s">
        <v>302</v>
      </c>
      <c r="I426" s="23" t="s">
        <v>302</v>
      </c>
      <c r="J426" s="23" t="s">
        <v>302</v>
      </c>
      <c r="K426" s="23" t="s">
        <v>302</v>
      </c>
      <c r="L426" s="23" t="s">
        <v>302</v>
      </c>
      <c r="M426" s="23">
        <v>10.523144638728809</v>
      </c>
      <c r="N426" s="26">
        <v>5.8903795408194819</v>
      </c>
      <c r="O426" s="23">
        <v>1.2576144429101679</v>
      </c>
      <c r="P426" s="23">
        <v>-3.3751506549991599</v>
      </c>
      <c r="Q426" s="19">
        <v>73</v>
      </c>
      <c r="R426" s="19">
        <v>2</v>
      </c>
      <c r="S426" s="19">
        <v>1</v>
      </c>
    </row>
    <row r="427" spans="1:19" x14ac:dyDescent="0.3">
      <c r="A427" s="19">
        <v>426</v>
      </c>
      <c r="B427" s="19" t="s">
        <v>912</v>
      </c>
      <c r="C427" s="19" t="s">
        <v>614</v>
      </c>
      <c r="D427" s="23" t="s">
        <v>302</v>
      </c>
      <c r="E427" s="23" t="s">
        <v>302</v>
      </c>
      <c r="F427" s="23" t="s">
        <v>302</v>
      </c>
      <c r="G427" s="23" t="s">
        <v>302</v>
      </c>
      <c r="H427" s="23" t="s">
        <v>302</v>
      </c>
      <c r="I427" s="23" t="s">
        <v>302</v>
      </c>
      <c r="J427" s="23" t="s">
        <v>302</v>
      </c>
      <c r="K427" s="23" t="s">
        <v>302</v>
      </c>
      <c r="L427" s="23" t="s">
        <v>302</v>
      </c>
      <c r="M427" s="23">
        <v>8.8301734385661916</v>
      </c>
      <c r="N427" s="26">
        <v>4.197408340656863</v>
      </c>
      <c r="O427" s="23">
        <v>-0.43535675725245027</v>
      </c>
      <c r="P427" s="23">
        <v>-5.0681218551617784</v>
      </c>
      <c r="Q427" s="19">
        <v>73</v>
      </c>
      <c r="R427" s="19">
        <v>2</v>
      </c>
      <c r="S427" s="19">
        <v>1</v>
      </c>
    </row>
    <row r="428" spans="1:19" x14ac:dyDescent="0.3">
      <c r="A428" s="19">
        <v>427</v>
      </c>
      <c r="B428" t="s">
        <v>278</v>
      </c>
      <c r="C428" t="s">
        <v>279</v>
      </c>
      <c r="D428" s="22">
        <v>16.7</v>
      </c>
      <c r="E428" s="22">
        <v>16.899999999999999</v>
      </c>
      <c r="F428" s="22">
        <v>17.2</v>
      </c>
      <c r="G428" s="22">
        <v>17.7</v>
      </c>
      <c r="H428" s="22">
        <v>14.3</v>
      </c>
      <c r="I428" s="22">
        <v>13.9</v>
      </c>
      <c r="J428" s="22">
        <v>14</v>
      </c>
      <c r="K428" s="22">
        <v>12.3</v>
      </c>
      <c r="L428" s="22">
        <v>14.6</v>
      </c>
      <c r="M428" s="22">
        <v>9.8888578935452074</v>
      </c>
      <c r="N428" s="25">
        <v>7.1894994138798722</v>
      </c>
      <c r="O428" s="22">
        <v>4.4901409342145229</v>
      </c>
      <c r="P428" s="22">
        <v>1.7907824545491735</v>
      </c>
      <c r="Q428">
        <v>41</v>
      </c>
      <c r="R428">
        <v>4</v>
      </c>
      <c r="S428">
        <v>4</v>
      </c>
    </row>
    <row r="429" spans="1:19" x14ac:dyDescent="0.3">
      <c r="A429" s="19">
        <v>428</v>
      </c>
      <c r="B429" s="19" t="s">
        <v>913</v>
      </c>
      <c r="C429" s="19" t="s">
        <v>615</v>
      </c>
      <c r="D429" s="23" t="s">
        <v>302</v>
      </c>
      <c r="E429" s="23" t="s">
        <v>302</v>
      </c>
      <c r="F429" s="23" t="s">
        <v>302</v>
      </c>
      <c r="G429" s="23" t="s">
        <v>302</v>
      </c>
      <c r="H429" s="23" t="s">
        <v>302</v>
      </c>
      <c r="I429" s="23" t="s">
        <v>302</v>
      </c>
      <c r="J429" s="23" t="s">
        <v>302</v>
      </c>
      <c r="K429" s="23" t="s">
        <v>302</v>
      </c>
      <c r="L429" s="23" t="s">
        <v>302</v>
      </c>
      <c r="M429" s="23">
        <v>10.8558108128451</v>
      </c>
      <c r="N429" s="26">
        <v>8.1564523331797645</v>
      </c>
      <c r="O429" s="23">
        <v>5.4570938535144151</v>
      </c>
      <c r="P429" s="23">
        <v>2.7577353738490658</v>
      </c>
      <c r="Q429" s="19">
        <v>41</v>
      </c>
      <c r="R429" s="19">
        <v>4</v>
      </c>
      <c r="S429" s="19">
        <v>4</v>
      </c>
    </row>
    <row r="430" spans="1:19" x14ac:dyDescent="0.3">
      <c r="A430" s="19">
        <v>429</v>
      </c>
      <c r="B430" s="19" t="s">
        <v>914</v>
      </c>
      <c r="C430" s="19" t="s">
        <v>616</v>
      </c>
      <c r="D430" s="23" t="s">
        <v>302</v>
      </c>
      <c r="E430" s="23" t="s">
        <v>302</v>
      </c>
      <c r="F430" s="23" t="s">
        <v>302</v>
      </c>
      <c r="G430" s="23" t="s">
        <v>302</v>
      </c>
      <c r="H430" s="23" t="s">
        <v>302</v>
      </c>
      <c r="I430" s="23" t="s">
        <v>302</v>
      </c>
      <c r="J430" s="23" t="s">
        <v>302</v>
      </c>
      <c r="K430" s="23" t="s">
        <v>302</v>
      </c>
      <c r="L430" s="23" t="s">
        <v>302</v>
      </c>
      <c r="M430" s="23">
        <v>8.9219049742453151</v>
      </c>
      <c r="N430" s="26">
        <v>6.22254649457998</v>
      </c>
      <c r="O430" s="23">
        <v>3.5231880149146306</v>
      </c>
      <c r="P430" s="23">
        <v>0.82382953524928126</v>
      </c>
      <c r="Q430" s="19">
        <v>41</v>
      </c>
      <c r="R430" s="19">
        <v>4</v>
      </c>
      <c r="S430" s="19">
        <v>4</v>
      </c>
    </row>
    <row r="431" spans="1:19" x14ac:dyDescent="0.3">
      <c r="A431" s="19">
        <v>430</v>
      </c>
      <c r="B431" t="s">
        <v>280</v>
      </c>
      <c r="C431" t="s">
        <v>281</v>
      </c>
      <c r="D431" s="22">
        <v>14.1</v>
      </c>
      <c r="E431" s="22">
        <v>14.7</v>
      </c>
      <c r="F431" s="22">
        <v>15.2</v>
      </c>
      <c r="G431" s="22">
        <v>12.1</v>
      </c>
      <c r="H431" s="22">
        <v>13</v>
      </c>
      <c r="I431" s="22">
        <v>12.2</v>
      </c>
      <c r="J431" s="22">
        <v>11.2</v>
      </c>
      <c r="K431" s="22">
        <v>8.4</v>
      </c>
      <c r="L431" s="22">
        <v>9.8000000000000007</v>
      </c>
      <c r="M431" s="22">
        <v>4.9662362992962414</v>
      </c>
      <c r="N431" s="25">
        <v>1.3002467428609776</v>
      </c>
      <c r="O431" s="22">
        <v>-2.365742813574272</v>
      </c>
      <c r="P431" s="22">
        <v>-6.0317323700095358</v>
      </c>
      <c r="Q431">
        <v>126</v>
      </c>
      <c r="R431">
        <v>4</v>
      </c>
      <c r="S431">
        <v>4</v>
      </c>
    </row>
    <row r="432" spans="1:19" x14ac:dyDescent="0.3">
      <c r="A432" s="19">
        <v>431</v>
      </c>
      <c r="B432" s="19" t="s">
        <v>915</v>
      </c>
      <c r="C432" s="19" t="s">
        <v>617</v>
      </c>
      <c r="D432" s="23" t="s">
        <v>302</v>
      </c>
      <c r="E432" s="23" t="s">
        <v>302</v>
      </c>
      <c r="F432" s="23" t="s">
        <v>302</v>
      </c>
      <c r="G432" s="23" t="s">
        <v>302</v>
      </c>
      <c r="H432" s="23" t="s">
        <v>302</v>
      </c>
      <c r="I432" s="23" t="s">
        <v>302</v>
      </c>
      <c r="J432" s="23" t="s">
        <v>302</v>
      </c>
      <c r="K432" s="23" t="s">
        <v>302</v>
      </c>
      <c r="L432" s="23" t="s">
        <v>302</v>
      </c>
      <c r="M432" s="23">
        <v>5.8272802404678314</v>
      </c>
      <c r="N432" s="26">
        <v>2.1612906840325681</v>
      </c>
      <c r="O432" s="23">
        <v>-1.5046988724026815</v>
      </c>
      <c r="P432" s="23">
        <v>-5.1706884288379458</v>
      </c>
      <c r="Q432" s="19">
        <v>126</v>
      </c>
      <c r="R432" s="19">
        <v>4</v>
      </c>
      <c r="S432" s="19">
        <v>4</v>
      </c>
    </row>
    <row r="433" spans="1:19" x14ac:dyDescent="0.3">
      <c r="A433" s="19">
        <v>432</v>
      </c>
      <c r="B433" s="19" t="s">
        <v>916</v>
      </c>
      <c r="C433" s="19" t="s">
        <v>618</v>
      </c>
      <c r="D433" s="23" t="s">
        <v>302</v>
      </c>
      <c r="E433" s="23" t="s">
        <v>302</v>
      </c>
      <c r="F433" s="23" t="s">
        <v>302</v>
      </c>
      <c r="G433" s="23" t="s">
        <v>302</v>
      </c>
      <c r="H433" s="23" t="s">
        <v>302</v>
      </c>
      <c r="I433" s="23" t="s">
        <v>302</v>
      </c>
      <c r="J433" s="23" t="s">
        <v>302</v>
      </c>
      <c r="K433" s="23" t="s">
        <v>302</v>
      </c>
      <c r="L433" s="23" t="s">
        <v>302</v>
      </c>
      <c r="M433" s="23">
        <v>4.1051923581246514</v>
      </c>
      <c r="N433" s="26">
        <v>0.4392028016893873</v>
      </c>
      <c r="O433" s="23">
        <v>-3.2267867547458624</v>
      </c>
      <c r="P433" s="23">
        <v>-6.8927763111811258</v>
      </c>
      <c r="Q433" s="19">
        <v>126</v>
      </c>
      <c r="R433" s="19">
        <v>4</v>
      </c>
      <c r="S433" s="19">
        <v>4</v>
      </c>
    </row>
    <row r="434" spans="1:19" x14ac:dyDescent="0.3">
      <c r="A434" s="19">
        <v>433</v>
      </c>
      <c r="B434" t="s">
        <v>282</v>
      </c>
      <c r="C434" t="s">
        <v>283</v>
      </c>
      <c r="D434" s="22">
        <v>22</v>
      </c>
      <c r="E434" s="22">
        <v>18.600000000000001</v>
      </c>
      <c r="F434" s="22">
        <v>19.3</v>
      </c>
      <c r="G434" s="22">
        <v>17.2</v>
      </c>
      <c r="H434" s="22">
        <v>18.899999999999999</v>
      </c>
      <c r="I434" s="22">
        <v>15.7</v>
      </c>
      <c r="J434" s="22">
        <v>15.9</v>
      </c>
      <c r="K434" s="22">
        <v>12</v>
      </c>
      <c r="L434" s="22">
        <v>10.7</v>
      </c>
      <c r="M434" s="22">
        <v>4.4829773880994992</v>
      </c>
      <c r="N434" s="25">
        <v>-1.6240474812268815</v>
      </c>
      <c r="O434" s="22">
        <v>-7.7310723505532337</v>
      </c>
      <c r="P434" s="22">
        <v>-13.838097219879586</v>
      </c>
      <c r="Q434">
        <v>142</v>
      </c>
      <c r="R434">
        <v>1</v>
      </c>
      <c r="S434">
        <v>1</v>
      </c>
    </row>
    <row r="435" spans="1:19" x14ac:dyDescent="0.3">
      <c r="A435" s="19">
        <v>434</v>
      </c>
      <c r="B435" s="19" t="s">
        <v>917</v>
      </c>
      <c r="C435" s="19" t="s">
        <v>619</v>
      </c>
      <c r="D435" s="23" t="s">
        <v>302</v>
      </c>
      <c r="E435" s="23" t="s">
        <v>302</v>
      </c>
      <c r="F435" s="23" t="s">
        <v>302</v>
      </c>
      <c r="G435" s="23" t="s">
        <v>302</v>
      </c>
      <c r="H435" s="23" t="s">
        <v>302</v>
      </c>
      <c r="I435" s="23" t="s">
        <v>302</v>
      </c>
      <c r="J435" s="23" t="s">
        <v>302</v>
      </c>
      <c r="K435" s="23" t="s">
        <v>302</v>
      </c>
      <c r="L435" s="23" t="s">
        <v>302</v>
      </c>
      <c r="M435" s="23">
        <v>5.5871723874292485</v>
      </c>
      <c r="N435" s="26">
        <v>-0.51985248189713196</v>
      </c>
      <c r="O435" s="23">
        <v>-6.6268773512234844</v>
      </c>
      <c r="P435" s="23">
        <v>-12.733902220549837</v>
      </c>
      <c r="Q435" s="19">
        <v>142</v>
      </c>
      <c r="R435" s="19">
        <v>1</v>
      </c>
      <c r="S435" s="19">
        <v>1</v>
      </c>
    </row>
    <row r="436" spans="1:19" x14ac:dyDescent="0.3">
      <c r="A436" s="19">
        <v>435</v>
      </c>
      <c r="B436" s="19" t="s">
        <v>918</v>
      </c>
      <c r="C436" s="19" t="s">
        <v>620</v>
      </c>
      <c r="D436" s="23" t="s">
        <v>302</v>
      </c>
      <c r="E436" s="23" t="s">
        <v>302</v>
      </c>
      <c r="F436" s="23" t="s">
        <v>302</v>
      </c>
      <c r="G436" s="23" t="s">
        <v>302</v>
      </c>
      <c r="H436" s="23" t="s">
        <v>302</v>
      </c>
      <c r="I436" s="23" t="s">
        <v>302</v>
      </c>
      <c r="J436" s="23" t="s">
        <v>302</v>
      </c>
      <c r="K436" s="23" t="s">
        <v>302</v>
      </c>
      <c r="L436" s="23" t="s">
        <v>302</v>
      </c>
      <c r="M436" s="23">
        <v>3.3787823887697499</v>
      </c>
      <c r="N436" s="26">
        <v>-2.7282424805566308</v>
      </c>
      <c r="O436" s="23">
        <v>-8.835267349882983</v>
      </c>
      <c r="P436" s="23">
        <v>-14.942292219209335</v>
      </c>
      <c r="Q436" s="19">
        <v>142</v>
      </c>
      <c r="R436" s="19">
        <v>1</v>
      </c>
      <c r="S436" s="19">
        <v>1</v>
      </c>
    </row>
    <row r="437" spans="1:19" x14ac:dyDescent="0.3">
      <c r="A437" s="19">
        <v>436</v>
      </c>
      <c r="B437" t="s">
        <v>284</v>
      </c>
      <c r="C437" t="s">
        <v>285</v>
      </c>
      <c r="D437" s="22">
        <v>13.8</v>
      </c>
      <c r="E437" s="22">
        <v>12.7</v>
      </c>
      <c r="F437" s="22">
        <v>11.1</v>
      </c>
      <c r="G437" s="22">
        <v>9.5</v>
      </c>
      <c r="H437" s="22">
        <v>9.5</v>
      </c>
      <c r="I437" s="22">
        <v>8.8000000000000007</v>
      </c>
      <c r="J437" s="22">
        <v>8.1</v>
      </c>
      <c r="K437" s="22">
        <v>8.1999999999999993</v>
      </c>
      <c r="L437" s="22">
        <v>8.4</v>
      </c>
      <c r="M437" s="22">
        <v>3.0437179492446802</v>
      </c>
      <c r="N437" s="25">
        <v>-0.43913091381995173</v>
      </c>
      <c r="O437" s="22">
        <v>-3.9219797768845979</v>
      </c>
      <c r="P437" s="22">
        <v>-7.4048286399492298</v>
      </c>
      <c r="Q437">
        <v>136</v>
      </c>
      <c r="R437">
        <v>4</v>
      </c>
      <c r="S437">
        <v>4</v>
      </c>
    </row>
    <row r="438" spans="1:19" x14ac:dyDescent="0.3">
      <c r="A438" s="19">
        <v>437</v>
      </c>
      <c r="B438" s="19" t="s">
        <v>919</v>
      </c>
      <c r="C438" s="19" t="s">
        <v>621</v>
      </c>
      <c r="D438" s="23" t="s">
        <v>302</v>
      </c>
      <c r="E438" s="23" t="s">
        <v>302</v>
      </c>
      <c r="F438" s="23" t="s">
        <v>302</v>
      </c>
      <c r="G438" s="23" t="s">
        <v>302</v>
      </c>
      <c r="H438" s="23" t="s">
        <v>302</v>
      </c>
      <c r="I438" s="23" t="s">
        <v>302</v>
      </c>
      <c r="J438" s="23" t="s">
        <v>302</v>
      </c>
      <c r="K438" s="23" t="s">
        <v>302</v>
      </c>
      <c r="L438" s="23" t="s">
        <v>302</v>
      </c>
      <c r="M438" s="23">
        <v>3.7208229619962516</v>
      </c>
      <c r="N438" s="26">
        <v>0.2379740989316198</v>
      </c>
      <c r="O438" s="23">
        <v>-3.2448747641330264</v>
      </c>
      <c r="P438" s="23">
        <v>-6.7277236271976584</v>
      </c>
      <c r="Q438" s="19">
        <v>136</v>
      </c>
      <c r="R438" s="19">
        <v>4</v>
      </c>
      <c r="S438" s="19">
        <v>4</v>
      </c>
    </row>
    <row r="439" spans="1:19" x14ac:dyDescent="0.3">
      <c r="A439" s="19">
        <v>438</v>
      </c>
      <c r="B439" s="19" t="s">
        <v>920</v>
      </c>
      <c r="C439" s="19" t="s">
        <v>622</v>
      </c>
      <c r="D439" s="23" t="s">
        <v>302</v>
      </c>
      <c r="E439" s="23" t="s">
        <v>302</v>
      </c>
      <c r="F439" s="23" t="s">
        <v>302</v>
      </c>
      <c r="G439" s="23" t="s">
        <v>302</v>
      </c>
      <c r="H439" s="23" t="s">
        <v>302</v>
      </c>
      <c r="I439" s="23" t="s">
        <v>302</v>
      </c>
      <c r="J439" s="23" t="s">
        <v>302</v>
      </c>
      <c r="K439" s="23" t="s">
        <v>302</v>
      </c>
      <c r="L439" s="23" t="s">
        <v>302</v>
      </c>
      <c r="M439" s="23">
        <v>2.3666129364931088</v>
      </c>
      <c r="N439" s="26">
        <v>-1.1162359265715232</v>
      </c>
      <c r="O439" s="23">
        <v>-4.5990847896361693</v>
      </c>
      <c r="P439" s="23">
        <v>-8.0819336527008012</v>
      </c>
      <c r="Q439" s="19">
        <v>136</v>
      </c>
      <c r="R439" s="19">
        <v>4</v>
      </c>
      <c r="S439" s="19">
        <v>4</v>
      </c>
    </row>
    <row r="440" spans="1:19" x14ac:dyDescent="0.3">
      <c r="A440" s="19">
        <v>439</v>
      </c>
      <c r="B440" t="s">
        <v>286</v>
      </c>
      <c r="C440" t="s">
        <v>287</v>
      </c>
      <c r="D440" s="22">
        <v>20.6</v>
      </c>
      <c r="E440" s="22">
        <v>22.9</v>
      </c>
      <c r="F440" s="22">
        <v>21.6</v>
      </c>
      <c r="G440" s="22">
        <v>20.9</v>
      </c>
      <c r="H440" s="22">
        <v>19.3</v>
      </c>
      <c r="I440" s="22">
        <v>16.5</v>
      </c>
      <c r="J440" s="22">
        <v>14.4</v>
      </c>
      <c r="K440" s="22">
        <v>16.7</v>
      </c>
      <c r="L440" s="22">
        <v>15.1</v>
      </c>
      <c r="M440" s="22">
        <v>8.7660073365784115</v>
      </c>
      <c r="N440" s="25">
        <v>3.816882277852585</v>
      </c>
      <c r="O440" s="22">
        <v>-1.1322427808732414</v>
      </c>
      <c r="P440" s="22">
        <v>-6.0813678395990678</v>
      </c>
      <c r="Q440">
        <v>91</v>
      </c>
      <c r="R440">
        <v>1</v>
      </c>
      <c r="S440">
        <v>1</v>
      </c>
    </row>
    <row r="441" spans="1:19" x14ac:dyDescent="0.3">
      <c r="A441" s="19">
        <v>440</v>
      </c>
      <c r="B441" s="19" t="s">
        <v>921</v>
      </c>
      <c r="C441" s="19" t="s">
        <v>623</v>
      </c>
      <c r="D441" s="23" t="s">
        <v>302</v>
      </c>
      <c r="E441" s="23" t="s">
        <v>302</v>
      </c>
      <c r="F441" s="23" t="s">
        <v>302</v>
      </c>
      <c r="G441" s="23" t="s">
        <v>302</v>
      </c>
      <c r="H441" s="23" t="s">
        <v>302</v>
      </c>
      <c r="I441" s="23" t="s">
        <v>302</v>
      </c>
      <c r="J441" s="23" t="s">
        <v>302</v>
      </c>
      <c r="K441" s="23" t="s">
        <v>302</v>
      </c>
      <c r="L441" s="23" t="s">
        <v>302</v>
      </c>
      <c r="M441" s="23">
        <v>9.9700145053819025</v>
      </c>
      <c r="N441" s="26">
        <v>5.0208894466560761</v>
      </c>
      <c r="O441" s="23">
        <v>7.176438793024964E-2</v>
      </c>
      <c r="P441" s="23">
        <v>-4.8773606707955768</v>
      </c>
      <c r="Q441" s="19">
        <v>91</v>
      </c>
      <c r="R441" s="19">
        <v>1</v>
      </c>
      <c r="S441" s="19">
        <v>1</v>
      </c>
    </row>
    <row r="442" spans="1:19" x14ac:dyDescent="0.3">
      <c r="A442" s="19">
        <v>441</v>
      </c>
      <c r="B442" s="19" t="s">
        <v>922</v>
      </c>
      <c r="C442" s="19" t="s">
        <v>624</v>
      </c>
      <c r="D442" s="23" t="s">
        <v>302</v>
      </c>
      <c r="E442" s="23" t="s">
        <v>302</v>
      </c>
      <c r="F442" s="23" t="s">
        <v>302</v>
      </c>
      <c r="G442" s="23" t="s">
        <v>302</v>
      </c>
      <c r="H442" s="23" t="s">
        <v>302</v>
      </c>
      <c r="I442" s="23" t="s">
        <v>302</v>
      </c>
      <c r="J442" s="23" t="s">
        <v>302</v>
      </c>
      <c r="K442" s="23" t="s">
        <v>302</v>
      </c>
      <c r="L442" s="23" t="s">
        <v>302</v>
      </c>
      <c r="M442" s="23">
        <v>7.5620001677749205</v>
      </c>
      <c r="N442" s="26">
        <v>2.612875109049094</v>
      </c>
      <c r="O442" s="23">
        <v>-2.3362499496767324</v>
      </c>
      <c r="P442" s="23">
        <v>-7.2853750084025588</v>
      </c>
      <c r="Q442" s="19">
        <v>91</v>
      </c>
      <c r="R442" s="19">
        <v>1</v>
      </c>
      <c r="S442" s="19">
        <v>1</v>
      </c>
    </row>
    <row r="443" spans="1:19" x14ac:dyDescent="0.3">
      <c r="A443" s="19">
        <v>442</v>
      </c>
      <c r="B443" t="s">
        <v>288</v>
      </c>
      <c r="C443" t="s">
        <v>289</v>
      </c>
      <c r="D443" s="22">
        <v>18.399999999999999</v>
      </c>
      <c r="E443" s="22">
        <v>17.2</v>
      </c>
      <c r="F443" s="22">
        <v>14.9</v>
      </c>
      <c r="G443" s="22">
        <v>16.8</v>
      </c>
      <c r="H443" s="22">
        <v>15.8</v>
      </c>
      <c r="I443" s="22">
        <v>13.5</v>
      </c>
      <c r="J443" s="22">
        <v>14.7</v>
      </c>
      <c r="K443" s="22">
        <v>11.8</v>
      </c>
      <c r="L443" s="22">
        <v>10.8</v>
      </c>
      <c r="M443" s="22">
        <v>6.4940425555303989</v>
      </c>
      <c r="N443" s="25">
        <v>2.3031949876263553</v>
      </c>
      <c r="O443" s="22">
        <v>-1.8876525802777024</v>
      </c>
      <c r="P443" s="22">
        <v>-6.078500148181746</v>
      </c>
      <c r="Q443">
        <v>118</v>
      </c>
      <c r="R443">
        <v>3</v>
      </c>
      <c r="S443">
        <v>3</v>
      </c>
    </row>
    <row r="444" spans="1:19" x14ac:dyDescent="0.3">
      <c r="A444" s="19">
        <v>443</v>
      </c>
      <c r="B444" s="19" t="s">
        <v>923</v>
      </c>
      <c r="C444" s="19" t="s">
        <v>625</v>
      </c>
      <c r="D444" s="23" t="s">
        <v>302</v>
      </c>
      <c r="E444" s="23" t="s">
        <v>302</v>
      </c>
      <c r="F444" s="23" t="s">
        <v>302</v>
      </c>
      <c r="G444" s="23" t="s">
        <v>302</v>
      </c>
      <c r="H444" s="23" t="s">
        <v>302</v>
      </c>
      <c r="I444" s="23" t="s">
        <v>302</v>
      </c>
      <c r="J444" s="23" t="s">
        <v>302</v>
      </c>
      <c r="K444" s="23" t="s">
        <v>302</v>
      </c>
      <c r="L444" s="23" t="s">
        <v>302</v>
      </c>
      <c r="M444" s="23">
        <v>7.3475809522257514</v>
      </c>
      <c r="N444" s="26">
        <v>3.1567333843217078</v>
      </c>
      <c r="O444" s="23">
        <v>-1.03411418358235</v>
      </c>
      <c r="P444" s="23">
        <v>-5.2249617514863935</v>
      </c>
      <c r="Q444" s="19">
        <v>118</v>
      </c>
      <c r="R444" s="19">
        <v>3</v>
      </c>
      <c r="S444" s="19">
        <v>3</v>
      </c>
    </row>
    <row r="445" spans="1:19" x14ac:dyDescent="0.3">
      <c r="A445" s="19">
        <v>444</v>
      </c>
      <c r="B445" s="19" t="s">
        <v>924</v>
      </c>
      <c r="C445" s="19" t="s">
        <v>626</v>
      </c>
      <c r="D445" s="23" t="s">
        <v>302</v>
      </c>
      <c r="E445" s="23" t="s">
        <v>302</v>
      </c>
      <c r="F445" s="23" t="s">
        <v>302</v>
      </c>
      <c r="G445" s="23" t="s">
        <v>302</v>
      </c>
      <c r="H445" s="23" t="s">
        <v>302</v>
      </c>
      <c r="I445" s="23" t="s">
        <v>302</v>
      </c>
      <c r="J445" s="23" t="s">
        <v>302</v>
      </c>
      <c r="K445" s="23" t="s">
        <v>302</v>
      </c>
      <c r="L445" s="23" t="s">
        <v>302</v>
      </c>
      <c r="M445" s="23">
        <v>5.6405041588350464</v>
      </c>
      <c r="N445" s="26">
        <v>1.4496565909310029</v>
      </c>
      <c r="O445" s="23">
        <v>-2.7411909769730549</v>
      </c>
      <c r="P445" s="23">
        <v>-6.9320385448770985</v>
      </c>
      <c r="Q445" s="19">
        <v>118</v>
      </c>
      <c r="R445" s="19">
        <v>3</v>
      </c>
      <c r="S445" s="19">
        <v>3</v>
      </c>
    </row>
    <row r="446" spans="1:19" x14ac:dyDescent="0.3">
      <c r="A446" s="19">
        <v>445</v>
      </c>
      <c r="B446" t="s">
        <v>290</v>
      </c>
      <c r="C446" t="s">
        <v>291</v>
      </c>
      <c r="D446" s="22">
        <v>15.5</v>
      </c>
      <c r="E446" s="22">
        <v>17</v>
      </c>
      <c r="F446" s="22">
        <v>18.7</v>
      </c>
      <c r="G446" s="22">
        <v>17.2</v>
      </c>
      <c r="H446" s="22">
        <v>14.6</v>
      </c>
      <c r="I446" s="22">
        <v>12.6</v>
      </c>
      <c r="J446" s="22">
        <v>9</v>
      </c>
      <c r="K446" s="22">
        <v>11.5</v>
      </c>
      <c r="L446" s="22">
        <v>11.9</v>
      </c>
      <c r="M446" s="22">
        <v>5.0718112694294746</v>
      </c>
      <c r="N446" s="25">
        <v>0.49771911715438932</v>
      </c>
      <c r="O446" s="22">
        <v>-4.0763730351206959</v>
      </c>
      <c r="P446" s="22">
        <v>-8.6504651873957812</v>
      </c>
      <c r="Q446">
        <v>132</v>
      </c>
      <c r="R446">
        <v>4</v>
      </c>
      <c r="S446">
        <v>3</v>
      </c>
    </row>
    <row r="447" spans="1:19" x14ac:dyDescent="0.3">
      <c r="A447" s="19">
        <v>446</v>
      </c>
      <c r="B447" s="19" t="s">
        <v>925</v>
      </c>
      <c r="C447" s="19" t="s">
        <v>627</v>
      </c>
      <c r="D447" s="23"/>
      <c r="E447" s="23"/>
      <c r="F447" s="23"/>
      <c r="G447" s="23"/>
      <c r="H447" s="23"/>
      <c r="I447" s="23"/>
      <c r="J447" s="23"/>
      <c r="K447" s="23"/>
      <c r="L447" s="23"/>
      <c r="M447" s="23">
        <v>6.7274141997601342</v>
      </c>
      <c r="N447" s="26">
        <v>2.153322047485049</v>
      </c>
      <c r="O447" s="23">
        <v>-2.4207701047900363</v>
      </c>
      <c r="P447" s="23">
        <v>-6.9948622570651215</v>
      </c>
      <c r="Q447" s="19">
        <v>132</v>
      </c>
      <c r="R447" s="19">
        <v>4</v>
      </c>
      <c r="S447" s="19">
        <v>3</v>
      </c>
    </row>
    <row r="448" spans="1:19" x14ac:dyDescent="0.3">
      <c r="A448" s="19">
        <v>447</v>
      </c>
      <c r="B448" s="19" t="s">
        <v>926</v>
      </c>
      <c r="C448" s="19" t="s">
        <v>628</v>
      </c>
      <c r="D448" s="23"/>
      <c r="E448" s="23"/>
      <c r="F448" s="23"/>
      <c r="G448" s="23"/>
      <c r="H448" s="23"/>
      <c r="I448" s="23"/>
      <c r="J448" s="23"/>
      <c r="K448" s="23"/>
      <c r="L448" s="23"/>
      <c r="M448" s="23">
        <v>3.4162083390988149</v>
      </c>
      <c r="N448" s="26">
        <v>-1.1578838131762703</v>
      </c>
      <c r="O448" s="23">
        <v>-5.7319759654513556</v>
      </c>
      <c r="P448" s="23">
        <v>-10.30606811772644</v>
      </c>
      <c r="Q448" s="19">
        <v>132</v>
      </c>
      <c r="R448" s="19">
        <v>4</v>
      </c>
      <c r="S448" s="19">
        <v>3</v>
      </c>
    </row>
    <row r="449" spans="1:19" x14ac:dyDescent="0.3">
      <c r="A449" s="19">
        <v>448</v>
      </c>
      <c r="B449" t="s">
        <v>296</v>
      </c>
      <c r="C449" t="s">
        <v>297</v>
      </c>
      <c r="D449" s="22">
        <v>19.8</v>
      </c>
      <c r="E449" s="22">
        <v>19.3</v>
      </c>
      <c r="F449" s="22">
        <v>18.399999999999999</v>
      </c>
      <c r="G449" s="22">
        <v>17.8</v>
      </c>
      <c r="H449" s="22">
        <v>16.899999999999999</v>
      </c>
      <c r="I449" s="22">
        <v>15.5</v>
      </c>
      <c r="J449" s="22">
        <v>14.9</v>
      </c>
      <c r="K449" s="22">
        <v>14.4</v>
      </c>
      <c r="L449" s="22">
        <v>13.9</v>
      </c>
      <c r="M449" s="22">
        <v>8.832863467488238</v>
      </c>
      <c r="N449" s="25">
        <v>4.8669271682031052</v>
      </c>
      <c r="O449" s="22">
        <v>0.90099086891795821</v>
      </c>
      <c r="P449" s="22">
        <v>-3.0649454303671888</v>
      </c>
    </row>
    <row r="450" spans="1:19" x14ac:dyDescent="0.3">
      <c r="A450" s="19">
        <v>449</v>
      </c>
      <c r="B450" s="19" t="s">
        <v>927</v>
      </c>
      <c r="C450" s="19" t="s">
        <v>929</v>
      </c>
      <c r="D450" s="23"/>
      <c r="E450" s="23"/>
      <c r="F450" s="23"/>
      <c r="G450" s="23"/>
      <c r="H450" s="23"/>
      <c r="I450" s="23"/>
      <c r="J450" s="23"/>
      <c r="K450" s="23"/>
      <c r="L450" s="23"/>
      <c r="M450" s="23">
        <v>9.0471658224542093</v>
      </c>
      <c r="N450" s="26">
        <v>5.0812295231690756</v>
      </c>
      <c r="O450" s="23">
        <v>1.1152932238839286</v>
      </c>
      <c r="P450" s="23">
        <v>-2.8506430754012184</v>
      </c>
      <c r="Q450" s="19"/>
      <c r="R450" s="19"/>
      <c r="S450" s="19"/>
    </row>
    <row r="451" spans="1:19" x14ac:dyDescent="0.3">
      <c r="A451" s="19">
        <v>450</v>
      </c>
      <c r="B451" s="19" t="s">
        <v>928</v>
      </c>
      <c r="C451" s="19" t="s">
        <v>930</v>
      </c>
      <c r="D451" s="23"/>
      <c r="E451" s="23"/>
      <c r="F451" s="23"/>
      <c r="G451" s="23"/>
      <c r="H451" s="23"/>
      <c r="I451" s="23"/>
      <c r="J451" s="23"/>
      <c r="K451" s="23"/>
      <c r="L451" s="23"/>
      <c r="M451" s="23">
        <v>8.6185611125222668</v>
      </c>
      <c r="N451" s="26">
        <v>4.6526248132371348</v>
      </c>
      <c r="O451" s="23">
        <v>0.68668851395198782</v>
      </c>
      <c r="P451" s="23">
        <v>-3.2792477853331592</v>
      </c>
      <c r="Q451" s="19"/>
      <c r="R451" s="19"/>
      <c r="S451" s="19"/>
    </row>
  </sheetData>
  <autoFilter ref="B1:S451" xr:uid="{00000000-0001-0000-0700-000000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CType xmlns="99ef5b28-3ad6-4d26-954f-d479a393182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64B574836724CBC436AE90C7219E6" ma:contentTypeVersion="14" ma:contentTypeDescription="Create a new document." ma:contentTypeScope="" ma:versionID="f83dfec073b15f5ee6f480c3eb7c77d0">
  <xsd:schema xmlns:xsd="http://www.w3.org/2001/XMLSchema" xmlns:xs="http://www.w3.org/2001/XMLSchema" xmlns:p="http://schemas.microsoft.com/office/2006/metadata/properties" xmlns:ns2="99ef5b28-3ad6-4d26-954f-d479a3931828" xmlns:ns3="be2d8b33-93e9-4cb7-9123-89740574f838" targetNamespace="http://schemas.microsoft.com/office/2006/metadata/properties" ma:root="true" ma:fieldsID="fcf4192339b0d4f7dd71947ef1cdf337" ns2:_="" ns3:_="">
    <xsd:import namespace="99ef5b28-3ad6-4d26-954f-d479a3931828"/>
    <xsd:import namespace="be2d8b33-93e9-4cb7-9123-89740574f838"/>
    <xsd:element name="properties">
      <xsd:complexType>
        <xsd:sequence>
          <xsd:element name="documentManagement">
            <xsd:complexType>
              <xsd:all>
                <xsd:element ref="ns2:DCTyp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f5b28-3ad6-4d26-954f-d479a3931828" elementFormDefault="qualified">
    <xsd:import namespace="http://schemas.microsoft.com/office/2006/documentManagement/types"/>
    <xsd:import namespace="http://schemas.microsoft.com/office/infopath/2007/PartnerControls"/>
    <xsd:element name="DCType" ma:index="8" nillable="true" ma:displayName="DC Type" ma:format="Dropdown" ma:internalName="DCTyp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d8b33-93e9-4cb7-9123-89740574f83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293B2E-2C21-4068-9E22-A0CB8C9110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5847E9-7B9F-44BC-93AB-AAB7536A565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9ef5b28-3ad6-4d26-954f-d479a3931828"/>
    <ds:schemaRef ds:uri="http://purl.org/dc/elements/1.1/"/>
    <ds:schemaRef ds:uri="http://schemas.microsoft.com/office/2006/metadata/properties"/>
    <ds:schemaRef ds:uri="be2d8b33-93e9-4cb7-9123-89740574f83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F77A4B-AB5C-464F-AA6C-49C625464A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ef5b28-3ad6-4d26-954f-d479a3931828"/>
    <ds:schemaRef ds:uri="be2d8b33-93e9-4cb7-9123-89740574f8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 Selector</vt:lpstr>
      <vt:lpstr>Selected data</vt:lpstr>
      <vt:lpstr>Overall Results</vt:lpstr>
      <vt:lpstr>Forecasts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Harman</cp:lastModifiedBy>
  <dcterms:created xsi:type="dcterms:W3CDTF">2022-05-31T10:24:22Z</dcterms:created>
  <dcterms:modified xsi:type="dcterms:W3CDTF">2022-06-09T09:41:02Z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0x0101009E164B574836724CBC436AE90C7219E6</vt:lpwstr>
  </property>
</Properties>
</file>